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leshel\AppData\Roaming\Hewlett-Packard\HP TRIM\Offline Records (P6)\Reporting ~ PRICING - Hospital Activity data(4)\"/>
    </mc:Choice>
  </mc:AlternateContent>
  <xr:revisionPtr revIDLastSave="0" documentId="13_ncr:1_{D0816C8B-5E80-4457-9DF1-E74CA31D7E70}" xr6:coauthVersionLast="47" xr6:coauthVersionMax="47" xr10:uidLastSave="{00000000-0000-0000-0000-000000000000}"/>
  <bookViews>
    <workbookView xWindow="885" yWindow="555" windowWidth="27345" windowHeight="12810" tabRatio="725" xr2:uid="{00000000-000D-0000-FFFF-FFFF00000000}"/>
  </bookViews>
  <sheets>
    <sheet name="NAP Patient Level" sheetId="10" r:id="rId1"/>
    <sheet name="ABF data linking rule" sheetId="15" r:id="rId2"/>
    <sheet name="Tier 2 Version 9.0" sheetId="13" r:id="rId3"/>
    <sheet name="File Naming Conventions" sheetId="14" r:id="rId4"/>
  </sheets>
  <definedNames>
    <definedName name="_xlnm._FilterDatabase" localSheetId="0" hidden="1">'NAP Patient Level'!#REF!</definedName>
    <definedName name="_xlnm.Print_Area" localSheetId="0">'NAP Patient Level'!$A$1:$H$30</definedName>
    <definedName name="_xlnm.Print_Titles" localSheetId="0">'NAP Patient Level'!$4:$4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0" l="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H6" i="10"/>
  <c r="I6" i="10" s="1"/>
  <c r="A30" i="10" l="1"/>
  <c r="A31" i="10" s="1"/>
  <c r="A32" i="10" s="1"/>
  <c r="A33" i="10" s="1"/>
  <c r="A34" i="10" s="1"/>
  <c r="A35" i="10" s="1"/>
  <c r="J6" i="10"/>
  <c r="H8" i="10"/>
  <c r="I8" i="10" s="1"/>
  <c r="H9" i="10" s="1"/>
  <c r="I9" i="10" s="1"/>
  <c r="H11" i="10" s="1"/>
  <c r="J8" i="10" l="1"/>
  <c r="I11" i="10"/>
  <c r="H12" i="10" s="1"/>
  <c r="J9" i="10"/>
  <c r="J11" i="10" l="1"/>
  <c r="I12" i="10"/>
  <c r="H13" i="10" s="1"/>
  <c r="J12" i="10" l="1"/>
  <c r="I13" i="10"/>
  <c r="H14" i="10" s="1"/>
  <c r="I14" i="10" l="1"/>
  <c r="H15" i="10" s="1"/>
  <c r="J13" i="10"/>
  <c r="J14" i="10" l="1"/>
  <c r="I15" i="10"/>
  <c r="H16" i="10" s="1"/>
  <c r="I16" i="10" l="1"/>
  <c r="J15" i="10"/>
  <c r="J16" i="10" l="1"/>
  <c r="H17" i="10"/>
  <c r="I17" i="10" l="1"/>
  <c r="H18" i="10" s="1"/>
  <c r="J17" i="10" l="1"/>
  <c r="I18" i="10"/>
  <c r="H19" i="10" s="1"/>
  <c r="I19" i="10" l="1"/>
  <c r="H20" i="10" s="1"/>
  <c r="J18" i="10"/>
  <c r="J19" i="10" l="1"/>
  <c r="I20" i="10"/>
  <c r="H21" i="10" s="1"/>
  <c r="I21" i="10" l="1"/>
  <c r="H22" i="10" s="1"/>
  <c r="J20" i="10"/>
  <c r="J21" i="10" l="1"/>
  <c r="I22" i="10"/>
  <c r="H23" i="10" s="1"/>
  <c r="I23" i="10" l="1"/>
  <c r="J23" i="10" s="1"/>
  <c r="J22" i="10"/>
</calcChain>
</file>

<file path=xl/sharedStrings.xml><?xml version="1.0" encoding="utf-8"?>
<sst xmlns="http://schemas.openxmlformats.org/spreadsheetml/2006/main" count="446" uniqueCount="356">
  <si>
    <t>Error
Code</t>
  </si>
  <si>
    <t>Type &amp; size</t>
  </si>
  <si>
    <t>A(9)</t>
  </si>
  <si>
    <t>Data item</t>
  </si>
  <si>
    <t>Item
No</t>
  </si>
  <si>
    <t>Valid values / Notes</t>
  </si>
  <si>
    <t xml:space="preserve">A(20)
</t>
  </si>
  <si>
    <t>N(1)</t>
  </si>
  <si>
    <t>N(8)</t>
  </si>
  <si>
    <t xml:space="preserve">N(1)
</t>
  </si>
  <si>
    <t>A(8)</t>
  </si>
  <si>
    <t>N(4)</t>
  </si>
  <si>
    <t>N(2)</t>
  </si>
  <si>
    <t>Start
Position</t>
  </si>
  <si>
    <t>End
Position</t>
  </si>
  <si>
    <t xml:space="preserve">N(9)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</si>
  <si>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</si>
  <si>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</si>
  <si>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Non-admitted Care data collections.</t>
  </si>
  <si>
    <t>Non-admitted patient level</t>
  </si>
  <si>
    <t>ABF_NAP_{state}_{year+quarter}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</si>
  <si>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</si>
  <si>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</si>
  <si>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</si>
  <si>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</si>
  <si>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</si>
  <si>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</si>
  <si>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</si>
  <si>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</si>
  <si>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</si>
  <si>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</si>
  <si>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</si>
  <si>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</si>
  <si>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</si>
  <si>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</si>
  <si>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</si>
  <si>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</si>
  <si>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</si>
  <si>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</si>
  <si>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</si>
  <si>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</si>
  <si>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</si>
  <si>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N(3)</t>
  </si>
  <si>
    <t>A(80)</t>
  </si>
  <si>
    <t>Quarter Indicator</t>
  </si>
  <si>
    <t>A(7)</t>
  </si>
  <si>
    <t>N(5)</t>
  </si>
  <si>
    <t>Dental</t>
  </si>
  <si>
    <t>10.10</t>
  </si>
  <si>
    <t>10.20</t>
  </si>
  <si>
    <t>Transplants</t>
  </si>
  <si>
    <t>Anaesthetics</t>
  </si>
  <si>
    <t>Genetics</t>
  </si>
  <si>
    <t>20.10</t>
  </si>
  <si>
    <t>Haematology</t>
  </si>
  <si>
    <t>Epilepsy</t>
  </si>
  <si>
    <t>Neurology</t>
  </si>
  <si>
    <t>Neurosurgery</t>
  </si>
  <si>
    <t>Ophthalmology</t>
  </si>
  <si>
    <t>Respiratory</t>
  </si>
  <si>
    <t>20.20</t>
  </si>
  <si>
    <t>Cardiology</t>
  </si>
  <si>
    <t>Cardiothoracic</t>
  </si>
  <si>
    <t>Gastroenterology</t>
  </si>
  <si>
    <t>Hepatobiliary</t>
  </si>
  <si>
    <t>Craniofacial</t>
  </si>
  <si>
    <t>Orthopaedics</t>
  </si>
  <si>
    <t>20.30</t>
  </si>
  <si>
    <t>Rheumatology</t>
  </si>
  <si>
    <t>Spinal</t>
  </si>
  <si>
    <t>Breast</t>
  </si>
  <si>
    <t>Dermatology</t>
  </si>
  <si>
    <t>Endocrinology</t>
  </si>
  <si>
    <t>Nephrology</t>
  </si>
  <si>
    <t>Urology</t>
  </si>
  <si>
    <t>Gynaecology</t>
  </si>
  <si>
    <t>Gynaecological oncology</t>
  </si>
  <si>
    <t>20.40</t>
  </si>
  <si>
    <t>Immunology</t>
  </si>
  <si>
    <t>Psychiatry</t>
  </si>
  <si>
    <t>Rehabilitation</t>
  </si>
  <si>
    <t>20.50</t>
  </si>
  <si>
    <t>Psychogeriatric</t>
  </si>
  <si>
    <t>Maternal fetal medicine</t>
  </si>
  <si>
    <t>Hydrotherapy</t>
  </si>
  <si>
    <t>Physiotherapy</t>
  </si>
  <si>
    <t>40.10</t>
  </si>
  <si>
    <t>Neuropsychology</t>
  </si>
  <si>
    <t>Optometry</t>
  </si>
  <si>
    <t>Orthoptics</t>
  </si>
  <si>
    <t>Audiology</t>
  </si>
  <si>
    <t>Orthotics</t>
  </si>
  <si>
    <t>Podiatry</t>
  </si>
  <si>
    <t>Psychology</t>
  </si>
  <si>
    <t>40.30</t>
  </si>
  <si>
    <t>Burns</t>
  </si>
  <si>
    <t>Continence</t>
  </si>
  <si>
    <t>40.40</t>
  </si>
  <si>
    <t>Circulatory</t>
  </si>
  <si>
    <t>40.50</t>
  </si>
  <si>
    <t>Oncology</t>
  </si>
  <si>
    <t>Paediatrics</t>
  </si>
  <si>
    <t>40.60</t>
  </si>
  <si>
    <t>N(9)</t>
  </si>
  <si>
    <t xml:space="preserve">Stable and unique record identifier.
</t>
  </si>
  <si>
    <r>
      <t xml:space="preserve">Fatal error </t>
    </r>
    <r>
      <rPr>
        <sz val="10"/>
        <rFont val="Arial"/>
        <family val="2"/>
      </rPr>
      <t>if blank</t>
    </r>
    <r>
      <rPr>
        <b/>
        <sz val="10"/>
        <rFont val="Arial"/>
        <family val="2"/>
      </rPr>
      <t xml:space="preserve">
Fatal error </t>
    </r>
    <r>
      <rPr>
        <sz val="10"/>
        <rFont val="Arial"/>
        <family val="2"/>
      </rPr>
      <t>if not unique</t>
    </r>
  </si>
  <si>
    <t>F001.0
F001.1</t>
  </si>
  <si>
    <t>No of fields</t>
  </si>
  <si>
    <r>
      <rPr>
        <b/>
        <sz val="10"/>
        <rFont val="Arial"/>
        <family val="2"/>
      </rPr>
      <t>Warning</t>
    </r>
    <r>
      <rPr>
        <sz val="10"/>
        <rFont val="Arial"/>
        <family val="2"/>
      </rPr>
      <t xml:space="preserve"> if blank or codes not in specified list.</t>
    </r>
  </si>
  <si>
    <r>
      <t>Fatal error</t>
    </r>
    <r>
      <rPr>
        <sz val="10"/>
        <rFont val="Arial"/>
        <family val="2"/>
      </rPr>
      <t xml:space="preserve"> if not 1, 2, 3, 4, 5 or 8</t>
    </r>
  </si>
  <si>
    <r>
      <t>Fatal error</t>
    </r>
    <r>
      <rPr>
        <sz val="10"/>
        <rFont val="Arial"/>
        <family val="2"/>
      </rPr>
      <t xml:space="preserve"> if not in Tier 2 list</t>
    </r>
  </si>
  <si>
    <r>
      <rPr>
        <b/>
        <sz val="10"/>
        <rFont val="Arial"/>
        <family val="2"/>
      </rPr>
      <t>Fatal error</t>
    </r>
    <r>
      <rPr>
        <sz val="10"/>
        <rFont val="Arial"/>
        <family val="2"/>
      </rPr>
      <t xml:space="preserve"> if not (1, 2, 3, 4 or 9)
</t>
    </r>
    <r>
      <rPr>
        <b/>
        <sz val="10"/>
        <rFont val="Arial"/>
        <family val="2"/>
      </rPr>
      <t xml:space="preserve">Warning </t>
    </r>
    <r>
      <rPr>
        <sz val="10"/>
        <rFont val="Arial"/>
        <family val="2"/>
      </rPr>
      <t>if value is 9</t>
    </r>
  </si>
  <si>
    <t>E005
W005</t>
  </si>
  <si>
    <r>
      <t xml:space="preserve">Critical error </t>
    </r>
    <r>
      <rPr>
        <sz val="10"/>
        <rFont val="Arial"/>
        <family val="2"/>
      </rPr>
      <t>if blank or if code not in LHN list</t>
    </r>
    <r>
      <rPr>
        <b/>
        <sz val="10"/>
        <rFont val="Arial"/>
        <family val="2"/>
      </rPr>
      <t xml:space="preserve">
</t>
    </r>
  </si>
  <si>
    <t xml:space="preserve">E003
</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</si>
  <si>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</si>
  <si>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</si>
  <si>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r>
      <t>Critical error</t>
    </r>
    <r>
      <rPr>
        <sz val="10"/>
        <rFont val="Arial"/>
        <family val="2"/>
      </rPr>
      <t xml:space="preserve"> if not 1.1, 1.2, 1.3, 2.0, 3.1, 3.2, 3.3, 4.0 or 9.9
</t>
    </r>
    <r>
      <rPr>
        <b/>
        <sz val="10"/>
        <rFont val="Arial"/>
        <family val="2"/>
      </rPr>
      <t>Warning</t>
    </r>
    <r>
      <rPr>
        <sz val="10"/>
        <rFont val="Arial"/>
        <family val="2"/>
      </rPr>
      <t xml:space="preserve"> if 9.9 and Service request received date is not blank</t>
    </r>
  </si>
  <si>
    <t>COVID-19 response</t>
  </si>
  <si>
    <t>COVID-19 response diagnostics</t>
  </si>
  <si>
    <r>
      <t>Critical error</t>
    </r>
    <r>
      <rPr>
        <sz val="10"/>
        <rFont val="Arial"/>
        <family val="2"/>
      </rPr>
      <t xml:space="preserve"> if not 1, 2, 3, 4, 5, 6, 7 or 8</t>
    </r>
    <r>
      <rPr>
        <b/>
        <sz val="10"/>
        <rFont val="Arial"/>
        <family val="2"/>
      </rPr>
      <t xml:space="preserve">
Warning</t>
    </r>
    <r>
      <rPr>
        <sz val="10"/>
        <rFont val="Arial"/>
        <family val="2"/>
      </rPr>
      <t xml:space="preserve"> if 4, 5, 6, 7 or 8</t>
    </r>
  </si>
  <si>
    <r>
      <t>Critical error</t>
    </r>
    <r>
      <rPr>
        <sz val="10"/>
        <rFont val="Arial"/>
        <family val="2"/>
      </rPr>
      <t xml:space="preserve"> if not 1, 2, 7 or 9
</t>
    </r>
    <r>
      <rPr>
        <b/>
        <sz val="10"/>
        <rFont val="Arial"/>
        <family val="2"/>
      </rPr>
      <t>Warning</t>
    </r>
    <r>
      <rPr>
        <sz val="10"/>
        <rFont val="Arial"/>
        <family val="2"/>
      </rPr>
      <t xml:space="preserve"> if 9</t>
    </r>
  </si>
  <si>
    <t>E026</t>
  </si>
  <si>
    <r>
      <t>Critical error</t>
    </r>
    <r>
      <rPr>
        <sz val="10"/>
        <rFont val="Arial"/>
        <family val="2"/>
      </rPr>
      <t xml:space="preserve"> if not 1, 2, 7 or 9
</t>
    </r>
    <r>
      <rPr>
        <b/>
        <sz val="10"/>
        <rFont val="Arial"/>
        <family val="2"/>
      </rPr>
      <t>Critical error</t>
    </r>
    <r>
      <rPr>
        <sz val="10"/>
        <rFont val="Arial"/>
        <family val="2"/>
      </rPr>
      <t xml:space="preserve"> if 2 and Tier 2 class is (20.56 or 40.62)
</t>
    </r>
    <r>
      <rPr>
        <b/>
        <sz val="10"/>
        <rFont val="Arial"/>
        <family val="2"/>
      </rPr>
      <t xml:space="preserve">
Warning</t>
    </r>
    <r>
      <rPr>
        <sz val="10"/>
        <rFont val="Arial"/>
        <family val="2"/>
      </rPr>
      <t xml:space="preserve"> if 9</t>
    </r>
  </si>
  <si>
    <r>
      <t>Critical error</t>
    </r>
    <r>
      <rPr>
        <sz val="10"/>
        <rFont val="Arial"/>
        <family val="2"/>
      </rPr>
      <t xml:space="preserve"> if not 1, 2 or 7</t>
    </r>
  </si>
  <si>
    <t>E027</t>
  </si>
  <si>
    <t>Chronic pain management</t>
  </si>
  <si>
    <t>NWAU23</t>
  </si>
  <si>
    <t>N(16)</t>
  </si>
  <si>
    <t>E029
W029</t>
  </si>
  <si>
    <t>E030
W030</t>
  </si>
  <si>
    <t>W008</t>
  </si>
  <si>
    <t xml:space="preserve">F009
W009
</t>
  </si>
  <si>
    <t xml:space="preserve">F012
</t>
  </si>
  <si>
    <t>E013</t>
  </si>
  <si>
    <t xml:space="preserve">E014
 W014
</t>
  </si>
  <si>
    <t xml:space="preserve">E015.0
E015.1
</t>
  </si>
  <si>
    <t xml:space="preserve">E017
W017
</t>
  </si>
  <si>
    <t>E019
W019</t>
  </si>
  <si>
    <t>F020</t>
  </si>
  <si>
    <t>E021.0
E021.1
W021</t>
  </si>
  <si>
    <t xml:space="preserve">E023
W023
</t>
  </si>
  <si>
    <r>
      <t xml:space="preserve">Critical error </t>
    </r>
    <r>
      <rPr>
        <sz val="10"/>
        <rFont val="Arial"/>
        <family val="2"/>
      </rPr>
      <t xml:space="preserve">if not 1,2 or 9
</t>
    </r>
    <r>
      <rPr>
        <b/>
        <sz val="10"/>
        <rFont val="Arial"/>
        <family val="2"/>
      </rPr>
      <t>Warning</t>
    </r>
    <r>
      <rPr>
        <sz val="10"/>
        <rFont val="Arial"/>
        <family val="2"/>
      </rPr>
      <t xml:space="preserve"> if 9</t>
    </r>
  </si>
  <si>
    <t>Data Quality Checks</t>
  </si>
  <si>
    <t>Formatted
Position</t>
  </si>
  <si>
    <t>NWAU24</t>
  </si>
  <si>
    <t>Long COVID</t>
  </si>
  <si>
    <t>Violence, abuse and neglect services</t>
  </si>
  <si>
    <t>Genetic counselling</t>
  </si>
  <si>
    <t xml:space="preserve">State Record Identifier
METEOR: 679557
</t>
  </si>
  <si>
    <t>Establishment identifier
METEOR: 269973</t>
  </si>
  <si>
    <t>Person identifier
METEOR: 290046</t>
  </si>
  <si>
    <t>Sex
METEOR: 741686</t>
  </si>
  <si>
    <t>Gender
METEOR: 741842</t>
  </si>
  <si>
    <t>Date of birth
METEOR: 287007</t>
  </si>
  <si>
    <t>Country of birth
METEOR: 659454</t>
  </si>
  <si>
    <t>Indigenous status
METEOR: 602543</t>
  </si>
  <si>
    <t>Area of usual residence SA2
METEOR: 747315</t>
  </si>
  <si>
    <t>Care type
METEOR: 679528</t>
  </si>
  <si>
    <t>Service delivery setting
METEOR: 730444</t>
  </si>
  <si>
    <t>Non-admitted patient service delivery mode
METEOR: 732562</t>
  </si>
  <si>
    <t>Service request issue date
METEOR: 596448</t>
  </si>
  <si>
    <t>Service request received date
METEOR: 400713</t>
  </si>
  <si>
    <t>Service request source
METEOR: 679552</t>
  </si>
  <si>
    <t>Service event date
METEOR: 680434</t>
  </si>
  <si>
    <t>Group session indicator
METEOR: 730453</t>
  </si>
  <si>
    <t>Multiple health-care provider indicator
METEOR: 727749</t>
  </si>
  <si>
    <t>Australian postcode
METEOR: 611398</t>
  </si>
  <si>
    <t>First service event indicator
METEOR: 596610</t>
  </si>
  <si>
    <t>Individual Healthcare Identifier
METEOR: 743458</t>
  </si>
  <si>
    <t xml:space="preserve">Use METEOR definition.
Individual healthcare identifier uniquely identifies each individual in the Australian healthcare system.
Blank if identifier is unknown.
</t>
  </si>
  <si>
    <t>Individual Healthcare Identifier - Record status
METEOR: 743464</t>
  </si>
  <si>
    <t xml:space="preserve">Use METEOR definition.
1 - Verified
2 - Unverified
3 - Provisional
Supplementary value(s):
9 - Not stated / inadequately described
</t>
  </si>
  <si>
    <t>Individual Healthcare Identifier - Number status
METEOR: 743466</t>
  </si>
  <si>
    <t xml:space="preserve">Use METEOR definition.
1 - Active
2 - Deceased
3 - Retired
4 - Expired
5 - Resolved
Supplementary value(s):
9 - Not stated / inadequately described
</t>
  </si>
  <si>
    <t>Use 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(METEOR 269977)
   1 - public (excluding psychiatric hospitals)
   2 - private (excluding free-standing day hospital 
        facilities) 
   4 - public psychiatric
   5 - private free-standing day hospital facility  
A(2): region identifier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 e.g. 199999999 in NSW, 299999999 in Vic,…, 899999999 in ACT</t>
  </si>
  <si>
    <t xml:space="preserve">Use METEOR definition.
Includes the following supplementary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
</t>
  </si>
  <si>
    <t xml:space="preserve">Use METEOR definition.
Person identifier unique within establishment.
</t>
  </si>
  <si>
    <t>Use METEOR definition.
The sex of the person:
1 - male
2 - female
3 - another term
9 - not stated/inadequately described</t>
  </si>
  <si>
    <t xml:space="preserve">Use METEOR definition.
The gender of the person:
1 - man, or boy, or male
2 - woman, or girl, or female
3 - non-binary
4 - different term
5 - prefer not to answer
9 - not stated / inadequately described
</t>
  </si>
  <si>
    <t xml:space="preserve">Use 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of the goods is unknown)
0005 - Unidentified (for use in economic statistics: the country reported on import/export documentation is not recognised)
(right justified zero filled)
</t>
  </si>
  <si>
    <t xml:space="preserve">Use METEOR definition.
1 - Aboriginal but not Torres Strait Islander origin
2 - Torres Strait Islander but not Aboriginal origin
3 - Both Aboriginal and Torres Strait Islander origin
4 - Neither Aboriginal nor Torres Strait Islander origin
9 - Not stated/inadequately described
</t>
  </si>
  <si>
    <t xml:space="preserve">Use 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Schedule
08 - Other hospital or public authority (contracted care) 
09 - Private health insurance 
10 - Worker's compensation 
11 - Motor vehicle third party personal claim 
12 - Other compensation (e.g. public liability, common law, medical negligence) 
13 - Self-funded 
88 - Other funding source 
Supplementary value(s):
98 - Not known
Unknown funding source (98) should be reported for the multidisciplinary case conference classes (20.56 and 40.62) if the service event was funded from different sources.
</t>
  </si>
  <si>
    <t xml:space="preserve">Use METEOR definition.
1 - Rehabilitation care
2 - Palliative care
3 - Geriatric evaluation and management (GEM)
4 - Psychogeriatric care
5 - Mental health care
8 - Other care
</t>
  </si>
  <si>
    <t xml:space="preserve">Use METEOR definition.
1 - On the hospital campus of the healthcare provider
2 - Off the hospital campus of the healthcare provider
7 - Not applicable
</t>
  </si>
  <si>
    <t xml:space="preserve">Use METEOR definition.
1 - In person
2 - Telephone
3 - Videoconference
4 - Electronic mail / messaging 
5 - Postal/courier service 
6 - Patient self-administered 
7 - Non-client event 
8 - Other 
</t>
  </si>
  <si>
    <t xml:space="preserve">Use METEOR definition.
This hospital
1.1 - Other outpatient clinic
1.2 - Emergency department
1.3 - Elsewhere in this hospital
2.0 - Other hospital
Non-hospital
3.1 - General practice
3.2 - Specialist practice
3.3 - Other non-hospital
4.0 - Self
9.9 - Unknown
Format characters (decimal points) included in data submission
</t>
  </si>
  <si>
    <t xml:space="preserve">Use METEOR definition.
1 - Yes
2 - No
7 - Not applicable
9 - Not stated / inadequately described
</t>
  </si>
  <si>
    <t xml:space="preserve">Use METEOR definition.  
The postcode relates to the patient’s area of usual residence.    
0097 - Not applicable (e.g. Overseas, No fixed address)
0098 - Unknown  
0099 - Not stated/inadequately described  
(right justified zero filled)
</t>
  </si>
  <si>
    <t>Use METEOR definition. 
1 - Yes
2 - No
9 - Not stated / inadequately described</t>
  </si>
  <si>
    <t>ABF Non-Admitted Patient Care Patient Level - 2024-25 Data Request Specifications and Edits for Sep 2024, Dec 2024, Mar 2025 &amp; Jun 2025</t>
  </si>
  <si>
    <t>2024-25 Q1</t>
  </si>
  <si>
    <t>2024-25 Q2</t>
  </si>
  <si>
    <t>2024-25 Q3</t>
  </si>
  <si>
    <t>2024-25 Q4</t>
  </si>
  <si>
    <t>Eg. file should be named as “ABF_NAP_WA_242502” for the 2024-25 Q2 Non-admitted Care patient level data from Western Australia.</t>
  </si>
  <si>
    <t>NWAU25</t>
  </si>
  <si>
    <t>V9.0 2024-25</t>
  </si>
  <si>
    <t>F.1 10 series – Procedure classes</t>
  </si>
  <si>
    <t>Hyperbaric medicine</t>
  </si>
  <si>
    <t>Interventional imaging</t>
  </si>
  <si>
    <t>Minor surgical</t>
  </si>
  <si>
    <t>Angioplasty/angiography</t>
  </si>
  <si>
    <t>Endoscopy – gastrointestinal</t>
  </si>
  <si>
    <t>Endoscopy – urological/gynaecological</t>
  </si>
  <si>
    <t>Endoscopy – orthopaedic</t>
  </si>
  <si>
    <t>Endoscopy – respiratory/ear, nose and throat (ENT)</t>
  </si>
  <si>
    <t>Renal dialysis – hospital delivered</t>
  </si>
  <si>
    <t>Chemotherapy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</si>
  <si>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</si>
  <si>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</si>
  <si>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</si>
  <si>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</si>
  <si>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</si>
  <si>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</si>
  <si>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</si>
  <si>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 xml:space="preserve">Ventilation – home delivered </t>
  </si>
  <si>
    <t>Radiation therapy – simulation and planning</t>
  </si>
  <si>
    <t>COVID-19 vaccination</t>
  </si>
  <si>
    <t>Subcutaneous immunoglobulin (SCIg) infusion therapy – home delivered</t>
  </si>
  <si>
    <t>F.2 20 series Medical consultation</t>
  </si>
  <si>
    <t>Pain management</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</si>
  <si>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</si>
  <si>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</si>
  <si>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</si>
  <si>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</si>
  <si>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</si>
  <si>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</si>
  <si>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</si>
  <si>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</si>
  <si>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</si>
  <si>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</si>
  <si>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Anti-coagulant screening and management</t>
  </si>
  <si>
    <t>Vascular surgery</t>
  </si>
  <si>
    <t>Metabolic bone</t>
  </si>
  <si>
    <t>Assisted reproductive technology</t>
  </si>
  <si>
    <t>Obstetrics – management of pregnancy without complications</t>
  </si>
  <si>
    <t>Medical oncology (consultation)</t>
  </si>
  <si>
    <t>Radiation therapy – consultation</t>
  </si>
  <si>
    <t>Infectious diseases</t>
  </si>
  <si>
    <t>Plastic and reconstructive surgery</t>
  </si>
  <si>
    <t>Multidisciplinary burns clinic</t>
  </si>
  <si>
    <t>Geriatric evaluation and management (GEM)</t>
  </si>
  <si>
    <t>Sleep disorders</t>
  </si>
  <si>
    <t>Addiction medicine</t>
  </si>
  <si>
    <t>Obstetrics – management of complex pregnancy</t>
  </si>
  <si>
    <t>Telehealth - patient location</t>
  </si>
  <si>
    <t>Multidisciplinary case conference - patient not present</t>
  </si>
  <si>
    <t>F.3  30 series – Diagnostic services</t>
  </si>
  <si>
    <t>General imaging</t>
  </si>
  <si>
    <t>Magnetic resonance imaging (MRI)</t>
  </si>
  <si>
    <t>Computerised tomography (CT)</t>
  </si>
  <si>
    <t>Nuclear medicine</t>
  </si>
  <si>
    <t>Pathology (microbiology, haematology, biochemistry)</t>
  </si>
  <si>
    <t>Positron emission tomography (PET)</t>
  </si>
  <si>
    <t>Mammography screening</t>
  </si>
  <si>
    <t>Clinical measurement</t>
  </si>
  <si>
    <t>F.4  40 series– Allied health and/or clinical nurse specialist interventions</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</si>
  <si>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</si>
  <si>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</si>
  <si>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</si>
  <si>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</si>
  <si>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</si>
  <si>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</si>
  <si>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</si>
  <si>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</si>
  <si>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</si>
  <si>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</si>
  <si>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</si>
  <si>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</si>
  <si>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</si>
  <si>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</si>
  <si>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</si>
  <si>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</si>
  <si>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</si>
  <si>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Haematology and immunology</t>
  </si>
  <si>
    <t>Falls prevention</t>
  </si>
  <si>
    <t>Cognition and memory</t>
  </si>
  <si>
    <t>Hospital avoidance programs</t>
  </si>
  <si>
    <t>Post-acute care</t>
  </si>
  <si>
    <t>Pulmonary rehabilitation</t>
  </si>
  <si>
    <t>Supervised administration of opioid substitution therapy</t>
  </si>
  <si>
    <t>E006
W006</t>
  </si>
  <si>
    <t>ABF Data Linking Rule</t>
  </si>
  <si>
    <t>Data source 1</t>
  </si>
  <si>
    <t>Linking key</t>
  </si>
  <si>
    <t>Filter</t>
  </si>
  <si>
    <t>Linking type</t>
  </si>
  <si>
    <t>Data source 2</t>
  </si>
  <si>
    <t>Admitted Patient Care</t>
  </si>
  <si>
    <t>Palliative care linking key</t>
  </si>
  <si>
    <t>"Care type" is Palliative care (3)</t>
  </si>
  <si>
    <t>One to Many</t>
  </si>
  <si>
    <t>Palliative Phase of Care</t>
  </si>
  <si>
    <t>All</t>
  </si>
  <si>
    <t>Mental Health Care Episode</t>
  </si>
  <si>
    <t>Mental health episode identifier</t>
  </si>
  <si>
    <t>"Service provider setting origin" is Admitted patient care (1)</t>
  </si>
  <si>
    <t>One to One</t>
  </si>
  <si>
    <t>"Service provider setting origin" is Ambulatory care (3)</t>
  </si>
  <si>
    <t>Non-admitted Patient Care</t>
  </si>
  <si>
    <t>Phase linking key</t>
  </si>
  <si>
    <t>Mental Health Care Phase</t>
  </si>
  <si>
    <t>Service contact linking key</t>
  </si>
  <si>
    <t>Ambulatory Service Contact</t>
  </si>
  <si>
    <t>Sentinel Events</t>
  </si>
  <si>
    <t>State Record Identifier</t>
  </si>
  <si>
    <t>"Data stream" is Admitted patient care (1)</t>
  </si>
  <si>
    <t>"Data stream" is Emergency Department patient level (3)</t>
  </si>
  <si>
    <t>Emergency Department Care</t>
  </si>
  <si>
    <t>"Data stream" is Non-admitted care patient level (2)</t>
  </si>
  <si>
    <t>Alternative Funding Source</t>
  </si>
  <si>
    <t>W024</t>
  </si>
  <si>
    <t>E025</t>
  </si>
  <si>
    <t>E028
W028</t>
  </si>
  <si>
    <t>F007.0
F007.1
F007.2
W007</t>
  </si>
  <si>
    <t>"Care type" is Mental health care (11)</t>
  </si>
  <si>
    <r>
      <t xml:space="preserve">Critical error </t>
    </r>
    <r>
      <rPr>
        <sz val="10"/>
        <rFont val="Arial"/>
        <family val="2"/>
      </rPr>
      <t>if not missing and non-numeric</t>
    </r>
  </si>
  <si>
    <r>
      <t xml:space="preserve">Critical error </t>
    </r>
    <r>
      <rPr>
        <sz val="10"/>
        <rFont val="Arial"/>
        <family val="2"/>
      </rPr>
      <t>if not missing and non-numeric</t>
    </r>
    <r>
      <rPr>
        <sz val="11"/>
        <rFont val="Arial"/>
        <family val="2"/>
      </rPr>
      <t xml:space="preserve">
</t>
    </r>
    <r>
      <rPr>
        <sz val="10"/>
        <rFont val="Arial"/>
        <family val="2"/>
      </rPr>
      <t xml:space="preserve">
</t>
    </r>
    <r>
      <rPr>
        <b/>
        <sz val="10"/>
        <rFont val="Arial"/>
        <family val="2"/>
      </rPr>
      <t>Warning</t>
    </r>
    <r>
      <rPr>
        <sz val="10"/>
        <rFont val="Arial"/>
        <family val="2"/>
      </rPr>
      <t xml:space="preserve"> if IHI is missing</t>
    </r>
  </si>
  <si>
    <r>
      <t xml:space="preserve">Critical error </t>
    </r>
    <r>
      <rPr>
        <sz val="10"/>
        <rFont val="Arial"/>
        <family val="2"/>
      </rPr>
      <t xml:space="preserve">if not (1, 2, 3 or 9) and IHI is not missing
</t>
    </r>
    <r>
      <rPr>
        <b/>
        <sz val="10"/>
        <rFont val="Arial"/>
        <family val="2"/>
      </rPr>
      <t xml:space="preserve">Warning </t>
    </r>
    <r>
      <rPr>
        <sz val="10"/>
        <rFont val="Arial"/>
        <family val="2"/>
      </rPr>
      <t>if 9 and IHI is not missing</t>
    </r>
  </si>
  <si>
    <r>
      <rPr>
        <b/>
        <sz val="10"/>
        <rFont val="Arial"/>
        <family val="2"/>
      </rPr>
      <t>Critical error</t>
    </r>
    <r>
      <rPr>
        <sz val="10"/>
        <rFont val="Arial"/>
        <family val="2"/>
      </rPr>
      <t xml:space="preserve"> if not (1, 2, 3, 4, 5 or 9) and IHI is not missing
</t>
    </r>
    <r>
      <rPr>
        <b/>
        <sz val="10"/>
        <rFont val="Arial"/>
        <family val="2"/>
      </rPr>
      <t>Warning</t>
    </r>
    <r>
      <rPr>
        <sz val="10"/>
        <rFont val="Arial"/>
        <family val="2"/>
      </rPr>
      <t xml:space="preserve"> if 9 and IHI is not missing
</t>
    </r>
  </si>
  <si>
    <t>Area of usual residence SA1
METEOR: 775773</t>
  </si>
  <si>
    <t>N(11)</t>
  </si>
  <si>
    <t>The scope of this dataset is non-admitted patient service events involving non-admitted patients provided by:
• public hospitals 
• Local Hospital Networks 
• other public hospital services that are managed by a state or territory health authority and are included in the General list of in-scope public hospital services, which have been developed under the National Health Reform Agreement (2011).
This also includes all in scope services contracted by a public hospital, Local Hospital Network or jurisdiction regardless of the physical location of the contracting public hospital, Local Hospital Network or jurisdiction, or the location where the services are delivered. The NBEDS is intended to capture instances of service provision from the point of view of the patient. 
This includes all arrangements made to deliver non-admitted patient service events to non-admitted patients:
• irrespective of location (includes on-campus and off-campus), whose treatment has been funded through the jurisdictional health authority, Local Hospital Network or hospital, regardless of the source from which the entity derives these funds. In particular, Department of Veterans' Affairs, compensable and other patients funded through the hospital (including Medicare ineligible patients) are included; and 
• regardless of setting or mode
Excluded from the scope are all services covered by:
• the Admitted patient care NMDS, 
• the Non-admitted patient emergency department care NMDS i.e. all non-admitted services provided to emergency department patients
• the Emergency service care NBEDS and the Emergency service care aggregate NBEDS i.e. all non-admitted services provided to emergency service patients
• the Community mental health care NMDS; and 
• service events which deliver non-clinical care, e.g. activities such as home cleaning, meals on wheels or home maintenance.
For further details, refer to the Non-admitted patient NBEDS 2024-25 (METEOR ID: 775784) and Individual Healthcare Identifier NBEDS 2024-25 (METEOR ID: 775786)
Data is to be supplied on a financial year-to-date basis (i.e. December quarter submission includes all records serviced from 1 July 2024 to 31 December 2024 and is due on 31 March 2025). For additional details please refer to the Three Year Data Plan or the Data Request letter.
Please note file submissions with fatal errors will be rejected from the submission process. The submission file is required in .csv format.</t>
  </si>
  <si>
    <t>E031
W031</t>
  </si>
  <si>
    <t>E010
W010</t>
  </si>
  <si>
    <r>
      <t xml:space="preserve">Fatal error </t>
    </r>
    <r>
      <rPr>
        <sz val="10"/>
        <rFont val="Arial"/>
        <family val="2"/>
      </rPr>
      <t>if blank</t>
    </r>
    <r>
      <rPr>
        <b/>
        <sz val="10"/>
        <rFont val="Arial"/>
        <family val="2"/>
      </rPr>
      <t xml:space="preserve">
Critical error </t>
    </r>
    <r>
      <rPr>
        <sz val="10"/>
        <rFont val="Arial"/>
        <family val="2"/>
      </rPr>
      <t>if present and Establishment ID not in list of Establishment IDs for the public hospital establishment data and establishment sector is 1, or 4</t>
    </r>
    <r>
      <rPr>
        <b/>
        <sz val="10"/>
        <rFont val="Arial"/>
        <family val="2"/>
      </rPr>
      <t xml:space="preserve">
Critical error </t>
    </r>
    <r>
      <rPr>
        <sz val="10"/>
        <rFont val="Arial"/>
        <family val="2"/>
      </rPr>
      <t>if present and state/territory identifier not 1, 2, 3, 4, 5, 6, 7, 8 or 9</t>
    </r>
    <r>
      <rPr>
        <b/>
        <sz val="10"/>
        <rFont val="Arial"/>
        <family val="2"/>
      </rPr>
      <t xml:space="preserve">
Critical error </t>
    </r>
    <r>
      <rPr>
        <sz val="10"/>
        <rFont val="Arial"/>
        <family val="2"/>
      </rPr>
      <t>if present and not State+99999999 and establishment sector is not 1, 2, 4 or 5</t>
    </r>
    <r>
      <rPr>
        <b/>
        <sz val="10"/>
        <rFont val="Arial"/>
        <family val="2"/>
      </rPr>
      <t xml:space="preserve">
</t>
    </r>
  </si>
  <si>
    <t xml:space="preserve">F002
E002.0
E002.1
E002.2
</t>
  </si>
  <si>
    <r>
      <t>Critical error</t>
    </r>
    <r>
      <rPr>
        <sz val="10"/>
        <rFont val="Arial"/>
        <family val="2"/>
      </rPr>
      <t xml:space="preserve"> if not (1, 2, 3 or 9)
</t>
    </r>
    <r>
      <rPr>
        <b/>
        <sz val="10"/>
        <rFont val="Arial"/>
        <family val="2"/>
      </rPr>
      <t>Warning</t>
    </r>
    <r>
      <rPr>
        <sz val="10"/>
        <rFont val="Arial"/>
        <family val="2"/>
      </rPr>
      <t xml:space="preserve"> if value is 9 and Australian state/territory identifier not equal to 6 - Tas 
</t>
    </r>
  </si>
  <si>
    <r>
      <t>Critical error</t>
    </r>
    <r>
      <rPr>
        <sz val="10"/>
        <rFont val="Arial"/>
        <family val="2"/>
      </rPr>
      <t xml:space="preserve"> if not (1, 2, 3, 4, 5 or 9)
</t>
    </r>
    <r>
      <rPr>
        <b/>
        <sz val="10"/>
        <rFont val="Arial"/>
        <family val="2"/>
      </rPr>
      <t xml:space="preserve">Warning </t>
    </r>
    <r>
      <rPr>
        <sz val="10"/>
        <rFont val="Arial"/>
        <family val="2"/>
      </rPr>
      <t xml:space="preserve">if both Sex and Gender value are 9
</t>
    </r>
  </si>
  <si>
    <t xml:space="preserve">Use METEOR definition.
Format DDMMYYYY (zero filled)
E.g. 3rd April 1927 would be 03041927
Age is unlikely to be greater than 123 years old      
If date of birth is unknown, this field should be left blank. Please do not set unknown date of birth to 01011901 or any other default value.                                                                                                                                                                                                                                                                                                                                                    </t>
  </si>
  <si>
    <r>
      <t xml:space="preserve">Fatal error </t>
    </r>
    <r>
      <rPr>
        <sz val="10"/>
        <rFont val="Arial"/>
        <family val="2"/>
      </rPr>
      <t xml:space="preserve">if not missing and Date of Birth is not in format DDMMYYYY
</t>
    </r>
    <r>
      <rPr>
        <b/>
        <sz val="10"/>
        <rFont val="Arial"/>
        <family val="2"/>
      </rPr>
      <t>Fatal error</t>
    </r>
    <r>
      <rPr>
        <sz val="10"/>
        <rFont val="Arial"/>
        <family val="2"/>
      </rPr>
      <t xml:space="preserve"> error if Date of Birth &lt;= 01 January 1901
                                                                                                                                                                                                                                                                                                                                                                                                                                                                                                                                                                                                                                                                                                                                                                                                                                                                                                                                                                                                                                                                                                                                              </t>
    </r>
    <r>
      <rPr>
        <b/>
        <sz val="10"/>
        <rFont val="Arial"/>
        <family val="2"/>
      </rPr>
      <t xml:space="preserve">Fatal error </t>
    </r>
    <r>
      <rPr>
        <sz val="10"/>
        <rFont val="Arial"/>
        <family val="2"/>
      </rPr>
      <t xml:space="preserve">if Date of Birth &gt; Service event date 
</t>
    </r>
    <r>
      <rPr>
        <b/>
        <sz val="10"/>
        <rFont val="Arial"/>
        <family val="2"/>
      </rPr>
      <t>Warning</t>
    </r>
    <r>
      <rPr>
        <sz val="10"/>
        <rFont val="Arial"/>
        <family val="2"/>
      </rPr>
      <t xml:space="preserve"> if missing</t>
    </r>
  </si>
  <si>
    <r>
      <t>Warning</t>
    </r>
    <r>
      <rPr>
        <sz val="10"/>
        <rFont val="Arial"/>
        <family val="2"/>
      </rPr>
      <t xml:space="preserve"> if Country of Birth not valid SACC country code or valid Australian supplementary code (1100, 0706, 0707, 0901, 0902, 0903, 0904, 0905, 0906, 0907, 0908, 0909)
</t>
    </r>
  </si>
  <si>
    <r>
      <rPr>
        <b/>
        <sz val="10"/>
        <rFont val="Arial"/>
        <family val="2"/>
      </rPr>
      <t xml:space="preserve">Critical Error </t>
    </r>
    <r>
      <rPr>
        <sz val="10"/>
        <rFont val="Arial"/>
        <family val="2"/>
      </rPr>
      <t xml:space="preserve">if Area of usual residence SA2 identifier not in the list and SA2 does not end in '99999499', '97979799', '99999999', 'ZZZZZZZZ'
</t>
    </r>
    <r>
      <rPr>
        <b/>
        <sz val="10"/>
        <rFont val="Arial"/>
        <family val="2"/>
      </rPr>
      <t xml:space="preserve">Warning </t>
    </r>
    <r>
      <rPr>
        <sz val="10"/>
        <rFont val="Arial"/>
        <family val="2"/>
      </rPr>
      <t>if Incorrect residence state value appears to have been used as first digit of special purpose SA2 code (SA2OfUsualResidence IN (' 99999999','999999999', '999999499', ' 97979799', '097979799', '997979799'))</t>
    </r>
  </si>
  <si>
    <t>Use METEOR definition.
Geographical location of usual residence of the patient.
Concatenation:
A(1): Australian state/territory identifier:
0 - Unknown, no usual/no fixed address
1 - New South Wales
2 - Victoria
3 - Queensland
4 - South Australia
5 - Western Australia
6 - Tasmania
7 - Northern Territory
8 - Australian Capital Territory
9 - other territories, ((Cocos, Keeling) Islands, Christmas Island and Jervis Bay Territory
Z -  Outside Australia
If the person is resident in Australia but the state of residence is not known then it should be set to 0
digit 2 &amp; 3 - SA4 code A(2)
digit 4 &amp; 5 - SA3 code A(2)
digit 6 - 9 - SA2 code A(4)
Includes the following special purpose ASGS codes
ZZZZZZZZZ Outside Australia
residence state+99999499 – no usual address  
residence state+97979799 - migratory-offshore-shipping
residence state+99999999 – unknown SA2 for a given residence sate
099999999 - Unknown SA2</t>
  </si>
  <si>
    <t xml:space="preserve">Local Hospital Network identifier
METEOR: 786748 </t>
  </si>
  <si>
    <r>
      <t>Fatal error</t>
    </r>
    <r>
      <rPr>
        <sz val="10"/>
        <rFont val="Arial"/>
        <family val="2"/>
      </rPr>
      <t xml:space="preserve"> if not 01, 02, 03, 04, 05, 06, 07, 08, 09, 10, 11, 12, 13, 88 or 98
</t>
    </r>
    <r>
      <rPr>
        <b/>
        <sz val="10"/>
        <rFont val="Arial"/>
        <family val="2"/>
      </rPr>
      <t xml:space="preserve">
Warning </t>
    </r>
    <r>
      <rPr>
        <sz val="10"/>
        <rFont val="Arial"/>
        <family val="2"/>
      </rPr>
      <t>if value is 98</t>
    </r>
  </si>
  <si>
    <t>F011
W011</t>
  </si>
  <si>
    <t>Funding source for hospital patient
METEOR: 780491</t>
  </si>
  <si>
    <t xml:space="preserve">Use METEOR definition.
Format DDMMYYYY (zero filled)
E.g. 3rd April 2024 would be 03042024
The service date cannot be later than that the end of the reference period (e.g. Dec quarter later than 31st Dec) or earlier than the beginning of the financial year (e.g. before 1st July) 
</t>
  </si>
  <si>
    <r>
      <t xml:space="preserve">Critical error </t>
    </r>
    <r>
      <rPr>
        <sz val="10"/>
        <rFont val="Arial"/>
        <family val="2"/>
      </rPr>
      <t>if presented and not in format DDMMYYYY</t>
    </r>
    <r>
      <rPr>
        <b/>
        <sz val="10"/>
        <rFont val="Arial"/>
        <family val="2"/>
      </rPr>
      <t xml:space="preserve">
Critical error </t>
    </r>
    <r>
      <rPr>
        <sz val="10"/>
        <rFont val="Arial"/>
        <family val="2"/>
      </rPr>
      <t>if Service request issue date &gt; Service request received date</t>
    </r>
  </si>
  <si>
    <t xml:space="preserve">E016.0
E016.1
</t>
  </si>
  <si>
    <t xml:space="preserve">Use METEOR definition.
Format DDMMYYYY (zero filled)
E.g. 3rd April 2024 would be 03042024
The service request cannot be later than that the end of the supplied quarter (e.g. Dec quarter later than 31st Dec) 
</t>
  </si>
  <si>
    <r>
      <t xml:space="preserve">Critical error </t>
    </r>
    <r>
      <rPr>
        <sz val="10"/>
        <rFont val="Arial"/>
        <family val="2"/>
      </rPr>
      <t>if missing or not in format DDMMYYY</t>
    </r>
    <r>
      <rPr>
        <b/>
        <sz val="10"/>
        <rFont val="Arial"/>
        <family val="2"/>
      </rPr>
      <t xml:space="preserve">
Critical error </t>
    </r>
    <r>
      <rPr>
        <sz val="10"/>
        <rFont val="Arial"/>
        <family val="2"/>
      </rPr>
      <t xml:space="preserve">if service request received date &gt; service event date
</t>
    </r>
  </si>
  <si>
    <t xml:space="preserve">F018.0
F018.1
F018.2
</t>
  </si>
  <si>
    <r>
      <t>Fatal error</t>
    </r>
    <r>
      <rPr>
        <sz val="10"/>
        <rFont val="Arial"/>
        <family val="2"/>
      </rPr>
      <t xml:space="preserve"> if missing or not in format DDMMYYYY
</t>
    </r>
    <r>
      <rPr>
        <b/>
        <sz val="10"/>
        <rFont val="Arial"/>
        <family val="2"/>
      </rPr>
      <t>Fatal error</t>
    </r>
    <r>
      <rPr>
        <sz val="10"/>
        <rFont val="Arial"/>
        <family val="2"/>
      </rPr>
      <t xml:space="preserve"> if value &gt; the end date of reference period
  </t>
    </r>
    <r>
      <rPr>
        <b/>
        <sz val="10"/>
        <rFont val="Arial"/>
        <family val="2"/>
      </rPr>
      <t xml:space="preserve">
Fatal error </t>
    </r>
    <r>
      <rPr>
        <sz val="10"/>
        <rFont val="Arial"/>
        <family val="2"/>
      </rPr>
      <t xml:space="preserve">if  value &lt; the start date of financial year  </t>
    </r>
    <r>
      <rPr>
        <b/>
        <sz val="10"/>
        <rFont val="Arial"/>
        <family val="2"/>
      </rPr>
      <t xml:space="preserve"> </t>
    </r>
    <r>
      <rPr>
        <sz val="10"/>
        <rFont val="Arial"/>
        <family val="2"/>
      </rPr>
      <t xml:space="preserve">
</t>
    </r>
  </si>
  <si>
    <t xml:space="preserve">Tier 2 class list in Worksheet Tier 2 Version 9.0
Format NN.NN (left justified and with decimal point)
To be reported only if there are count of service events for the clinic type.
</t>
  </si>
  <si>
    <t>Non-admitted service type (Tier 2 v9.0)
METEOR: 781588</t>
  </si>
  <si>
    <r>
      <t>Warning</t>
    </r>
    <r>
      <rPr>
        <sz val="10"/>
        <rFont val="Arial"/>
        <family val="2"/>
      </rPr>
      <t xml:space="preserve"> if not (a current (2021) Australian postcode for the state indicated in SA2 or 0097 or 0098 or 0099) or missing postcode
</t>
    </r>
  </si>
  <si>
    <t xml:space="preserve">W022
</t>
  </si>
  <si>
    <t xml:space="preserve">Indicator of which quarter the record belongs to based on service date.  
Concatenation of the first 3 characters of the last month of the quarter, and year (no space in-between)
Format MMMYYYY
Options are:
SEP2024 - data of quarter from 1 July 2024 to 30 September 2024
DEC2024 - data of quarter from 1 July 2024 to 31 December 2024
MAR2025 - data of quarter from 1 July 2024 to 31 March 2025
JUN2025 - data of quarter from 1 July 2024 to 30 June 2025
</t>
  </si>
  <si>
    <t xml:space="preserve">Calculated NWAU23
Format NNNN.NNNN (up to 4 decimal places)
</t>
  </si>
  <si>
    <t xml:space="preserve">Calculated NWAU24
Format NNNN.NNNN (up to 4 decimal places)
</t>
  </si>
  <si>
    <t xml:space="preserve">Calculated NWAU25
Format NNNN.NNNN (up to 4 decimal places)
</t>
  </si>
  <si>
    <r>
      <t xml:space="preserve">Use NHDD/METeOR definition.
Geographical location of usual residence of the patient under the ASGS Edition 3.
Concatenation:
A(1): Australian state/territory identifier:
0 - Unknown, no usual/ no fixed address 
1 - New South Wales
2 - Victoria
3 - Queensland
4 - South Australia
5 - Western Australia
6 - Tasmania
7 - Northern Territory
8 - Australian Capital Territory
9 - Other Territories, (Cocos(Keeling) Islands, Christmas Island, Jervis Bay Territory and Norfolk Island)
Z - Outside Australia
</t>
    </r>
    <r>
      <rPr>
        <strike/>
        <sz val="10"/>
        <rFont val="Arial"/>
        <family val="2"/>
      </rPr>
      <t>I</t>
    </r>
    <r>
      <rPr>
        <sz val="10"/>
        <rFont val="Arial"/>
        <family val="2"/>
      </rPr>
      <t>f the person is resident in Australia but the state of residence is not known then it should be set to 0
digit 2 &amp; 3 - SA4 code A(2)
digit 4 &amp; 5 - SA3 code A(2)
digit 6 - 9 - SA2 code A(4)
digit 10 &amp; 11 -  SA1 code A(2)
Includes the following special purpose ASGS codes:  
ZZZZZZZZZZZ Outside Australia
residence state+9999949999 –  No usual address
residence state+9999999999 – unknown SA1 for a given residence sate
09999999999 - Unknown SA2
residence state+9797979991 - migratory
residence state+9797979992 - offshore
residence state+9797979993 - shipping</t>
    </r>
  </si>
  <si>
    <r>
      <t xml:space="preserve">Critical error </t>
    </r>
    <r>
      <rPr>
        <sz val="10"/>
        <rFont val="Arial"/>
        <family val="2"/>
      </rPr>
      <t>if provided SA1 of area of usual residence is invalid and SA1 does not end in '9999949999', '9797979991', '9797979992', '9797979993', '9999999999', 'ZZZZZZZZZZ'</t>
    </r>
    <r>
      <rPr>
        <sz val="10"/>
        <rFont val="Calibri"/>
        <family val="2"/>
        <scheme val="minor"/>
      </rPr>
      <t xml:space="preserve">
</t>
    </r>
    <r>
      <rPr>
        <sz val="10"/>
        <rFont val="Arial"/>
        <family val="2"/>
      </rPr>
      <t xml:space="preserve">
</t>
    </r>
    <r>
      <rPr>
        <b/>
        <sz val="10"/>
        <rFont val="Arial"/>
        <family val="2"/>
      </rPr>
      <t>Warning</t>
    </r>
    <r>
      <rPr>
        <sz val="10"/>
        <rFont val="Arial"/>
        <family val="2"/>
      </rPr>
      <t xml:space="preserve"> if First 9 digits of provided SA1 not consistent with provided SA2 (Excludes SA1s ending in '9999999999')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</si>
</sst>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i/>
      <sz val="10"/>
      <name val="Arial"/>
      <family val="2"/>
    </font>
    <font>
      <sz val="8"/>
      <name val="Arial"/>
      <family val="2"/>
    </font>
    <font>
      <sz val="11"/>
      <color theme="1"/>
      <name val="Calibri"/>
      <family val="2"/>
      <scheme val="minor"/>
    </font>
    <font>
      <u/>
      <sz val="10"/>
      <name val="Arial"/>
      <family val="2"/>
    </font>
    <font>
      <i/>
      <sz val="12"/>
      <name val="Arial"/>
      <family val="2"/>
    </font>
    <font>
      <sz val="11"/>
      <name val="Arial"/>
      <family val="2"/>
    </font>
    <font>
      <sz val="11"/>
      <name val="Calibri"/>
      <family val="2"/>
    </font>
    <font>
      <b/>
      <sz val="12"/>
      <color rgb="FF000000"/>
      <name val="Calibri"/>
      <family val="2"/>
    </font>
    <font>
      <b/>
      <sz val="11"/>
      <color rgb="FF000000"/>
      <name val="Calibri"/>
      <family val="2"/>
    </font>
    <font>
      <sz val="11"/>
      <color rgb="FF000000"/>
      <name val="Calibri"/>
      <family val="2"/>
    </font>
    <font>
      <b/>
      <sz val="12"/>
      <name val="Arial"/>
      <family val="2"/>
    </font>
    <font>
      <strike/>
      <sz val="10"/>
      <name val="Arial"/>
      <family val="2"/>
    </font>
    <font>
      <sz val="10"/>
      <name val="Calibri"/>
      <family val="2"/>
      <scheme val="minor"/>
    </font>
  </fonts>
  <fills count="7">
    <fill>
      <patternFill patternType="none"/>
    </fill>
    <fill>
      <patternFill patternType="gray125"/>
    </fill>
    <fill>
      <patternFill patternType="solid">
        <fgColor rgb="FFDBDBDB"/>
        <bgColor indexed="64"/>
      </patternFill>
    </fill>
    <fill>
      <patternFill patternType="solid">
        <fgColor rgb="FF92D050"/>
        <bgColor indexed="64"/>
      </patternFill>
    </fill>
    <fill>
      <patternFill patternType="solid">
        <fgColor rgb="FFEDEDED"/>
        <bgColor indexed="64"/>
      </patternFill>
    </fill>
    <fill>
      <patternFill patternType="solid">
        <fgColor rgb="FFFFFF00"/>
        <bgColor indexed="64"/>
      </patternFill>
    </fill>
    <fill>
      <patternFill patternType="solid">
        <fgColor rgb="FF00B0F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9C9C9"/>
      </left>
      <right style="medium">
        <color rgb="FFC9C9C9"/>
      </right>
      <top style="medium">
        <color rgb="FFC9C9C9"/>
      </top>
      <bottom style="medium">
        <color rgb="FFC9C9C9"/>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style="medium">
        <color rgb="FFC9C9C9"/>
      </left>
      <right/>
      <top/>
      <bottom style="medium">
        <color rgb="FFC9C9C9"/>
      </bottom>
      <diagonal/>
    </border>
    <border>
      <left style="medium">
        <color rgb="FFC9C9C9"/>
      </left>
      <right/>
      <top/>
      <bottom/>
      <diagonal/>
    </border>
    <border>
      <left/>
      <right style="medium">
        <color rgb="FFC9C9C9"/>
      </right>
      <top style="medium">
        <color rgb="FFC9C9C9"/>
      </top>
      <bottom style="medium">
        <color rgb="FFC9C9C9"/>
      </bottom>
      <diagonal/>
    </border>
    <border>
      <left style="medium">
        <color rgb="FFC9C9C9"/>
      </left>
      <right style="medium">
        <color rgb="FFC9C9C9"/>
      </right>
      <top/>
      <bottom/>
      <diagonal/>
    </border>
    <border>
      <left style="medium">
        <color rgb="FFC9C9C9"/>
      </left>
      <right/>
      <top style="medium">
        <color rgb="FFC9C9C9"/>
      </top>
      <bottom style="medium">
        <color rgb="FFC9C9C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8" fillId="0" borderId="0"/>
    <xf numFmtId="0" fontId="2" fillId="0" borderId="0"/>
    <xf numFmtId="0" fontId="1" fillId="0" borderId="0"/>
    <xf numFmtId="0" fontId="4" fillId="0" borderId="0"/>
    <xf numFmtId="0" fontId="1" fillId="0" borderId="0"/>
    <xf numFmtId="0" fontId="1" fillId="0" borderId="0"/>
  </cellStyleXfs>
  <cellXfs count="114">
    <xf numFmtId="0" fontId="0" fillId="0" borderId="0" xfId="0"/>
    <xf numFmtId="0" fontId="4" fillId="0" borderId="0" xfId="0" applyFont="1"/>
    <xf numFmtId="0" fontId="4" fillId="0" borderId="0" xfId="0" applyFont="1" applyFill="1"/>
    <xf numFmtId="0" fontId="4" fillId="0" borderId="0" xfId="0" applyFont="1" applyFill="1" applyBorder="1"/>
    <xf numFmtId="0" fontId="4" fillId="0" borderId="0" xfId="0" applyFont="1" applyFill="1" applyAlignment="1">
      <alignment wrapText="1"/>
    </xf>
    <xf numFmtId="49" fontId="4" fillId="0" borderId="0" xfId="0" applyNumberFormat="1" applyFont="1" applyFill="1" applyAlignment="1">
      <alignment horizontal="center" vertical="top"/>
    </xf>
    <xf numFmtId="0" fontId="3" fillId="0" borderId="0" xfId="0" applyFont="1"/>
    <xf numFmtId="0" fontId="3" fillId="0" borderId="0" xfId="0" applyFont="1" applyBorder="1"/>
    <xf numFmtId="0" fontId="4" fillId="0" borderId="2" xfId="0" applyFont="1" applyBorder="1"/>
    <xf numFmtId="0" fontId="3" fillId="0" borderId="0" xfId="0" applyFont="1" applyFill="1" applyBorder="1"/>
    <xf numFmtId="0" fontId="0" fillId="0" borderId="0" xfId="0" applyFill="1"/>
    <xf numFmtId="0" fontId="4" fillId="0" borderId="5" xfId="0" applyFont="1" applyFill="1" applyBorder="1"/>
    <xf numFmtId="0" fontId="4" fillId="0" borderId="4" xfId="0" applyFont="1" applyBorder="1"/>
    <xf numFmtId="0" fontId="3" fillId="0" borderId="7" xfId="0" applyFont="1" applyBorder="1"/>
    <xf numFmtId="0" fontId="3" fillId="0" borderId="8" xfId="0" applyFont="1" applyBorder="1"/>
    <xf numFmtId="0" fontId="4" fillId="0" borderId="9" xfId="0" applyFont="1" applyFill="1" applyBorder="1"/>
    <xf numFmtId="0" fontId="4" fillId="0" borderId="10" xfId="0" applyFont="1" applyBorder="1"/>
    <xf numFmtId="0" fontId="3" fillId="0" borderId="7" xfId="0" applyFont="1" applyFill="1" applyBorder="1"/>
    <xf numFmtId="0" fontId="4" fillId="0" borderId="2" xfId="0" applyFont="1" applyFill="1" applyBorder="1" applyAlignment="1">
      <alignment vertical="top" wrapText="1"/>
    </xf>
    <xf numFmtId="0" fontId="3" fillId="0" borderId="2" xfId="0" applyFont="1" applyFill="1" applyBorder="1" applyAlignment="1">
      <alignment horizontal="left" vertical="top" wrapText="1"/>
    </xf>
    <xf numFmtId="0" fontId="4" fillId="0" borderId="4" xfId="0" applyFont="1" applyFill="1" applyBorder="1" applyAlignment="1">
      <alignment horizontal="center" vertical="top" wrapText="1"/>
    </xf>
    <xf numFmtId="0" fontId="3" fillId="0" borderId="2" xfId="0" applyFont="1" applyFill="1" applyBorder="1" applyAlignment="1">
      <alignment vertical="top" wrapText="1"/>
    </xf>
    <xf numFmtId="0" fontId="4" fillId="0" borderId="2"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4" fillId="0" borderId="0" xfId="0" applyFont="1" applyFill="1" applyBorder="1" applyAlignment="1">
      <alignment horizontal="center" vertical="justify"/>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3" fillId="0" borderId="0" xfId="0" applyFont="1" applyFill="1" applyBorder="1" applyAlignment="1">
      <alignment vertical="top" wrapText="1"/>
    </xf>
    <xf numFmtId="0" fontId="4" fillId="0" borderId="0" xfId="0" applyFont="1" applyFill="1" applyBorder="1" applyAlignment="1">
      <alignment horizontal="center" vertical="top"/>
    </xf>
    <xf numFmtId="0" fontId="6" fillId="0" borderId="0" xfId="0"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wrapText="1"/>
    </xf>
    <xf numFmtId="0" fontId="5" fillId="0" borderId="0" xfId="0" applyFont="1" applyFill="1" applyBorder="1"/>
    <xf numFmtId="0" fontId="4" fillId="0" borderId="0" xfId="0" applyFont="1" applyFill="1" applyAlignment="1">
      <alignment horizontal="center"/>
    </xf>
    <xf numFmtId="0" fontId="4" fillId="0" borderId="0" xfId="0" applyFont="1" applyFill="1" applyAlignment="1">
      <alignment horizontal="center" vertical="top"/>
    </xf>
    <xf numFmtId="0" fontId="4" fillId="0" borderId="2" xfId="0" applyFont="1" applyFill="1" applyBorder="1" applyAlignment="1" applyProtection="1">
      <alignment horizontal="left" vertical="top" wrapText="1"/>
      <protection locked="0"/>
    </xf>
    <xf numFmtId="0" fontId="4" fillId="0" borderId="2" xfId="0" applyFont="1" applyFill="1" applyBorder="1" applyAlignment="1" applyProtection="1">
      <alignment horizontal="center" vertical="top" wrapText="1"/>
      <protection locked="0"/>
    </xf>
    <xf numFmtId="0" fontId="4" fillId="0" borderId="2" xfId="0" applyFont="1" applyFill="1" applyBorder="1" applyAlignment="1" applyProtection="1">
      <alignment vertical="top" wrapText="1"/>
      <protection locked="0"/>
    </xf>
    <xf numFmtId="0" fontId="3" fillId="0" borderId="2" xfId="0" applyFont="1" applyFill="1" applyBorder="1" applyAlignment="1" applyProtection="1">
      <alignment horizontal="left" vertical="top" wrapText="1"/>
      <protection locked="0"/>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3" xfId="0" applyFont="1" applyFill="1" applyBorder="1" applyAlignment="1">
      <alignment vertical="top"/>
    </xf>
    <xf numFmtId="0" fontId="4" fillId="0" borderId="10" xfId="0"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0" fontId="3" fillId="0" borderId="3" xfId="0" applyFont="1" applyFill="1" applyBorder="1" applyAlignment="1">
      <alignment vertical="top" wrapText="1"/>
    </xf>
    <xf numFmtId="49" fontId="4" fillId="0" borderId="10" xfId="0" applyNumberFormat="1" applyFont="1" applyFill="1" applyBorder="1" applyAlignment="1">
      <alignment horizontal="center" vertical="top" wrapText="1"/>
    </xf>
    <xf numFmtId="0" fontId="4" fillId="0" borderId="4" xfId="0" applyFont="1" applyFill="1" applyBorder="1" applyAlignment="1" applyProtection="1">
      <alignment horizontal="center" vertical="top" wrapText="1"/>
      <protection locked="0"/>
    </xf>
    <xf numFmtId="0" fontId="4" fillId="0" borderId="2" xfId="0" applyFont="1" applyBorder="1" applyAlignment="1" applyProtection="1">
      <alignment vertical="top" wrapText="1"/>
      <protection locked="0"/>
    </xf>
    <xf numFmtId="0" fontId="3" fillId="0" borderId="2" xfId="0" applyFont="1" applyBorder="1" applyAlignment="1" applyProtection="1">
      <alignment horizontal="left" vertical="top" wrapText="1"/>
      <protection locked="0"/>
    </xf>
    <xf numFmtId="0" fontId="4" fillId="0" borderId="2" xfId="0" applyFont="1" applyBorder="1" applyAlignment="1">
      <alignment vertical="top" wrapText="1"/>
    </xf>
    <xf numFmtId="0" fontId="4" fillId="0" borderId="12" xfId="0" applyFont="1" applyFill="1" applyBorder="1" applyAlignment="1">
      <alignment wrapText="1"/>
    </xf>
    <xf numFmtId="0" fontId="4" fillId="0" borderId="2" xfId="0" applyFont="1" applyFill="1" applyBorder="1" applyAlignment="1">
      <alignment horizontal="center" vertical="top"/>
    </xf>
    <xf numFmtId="0" fontId="9" fillId="0" borderId="2" xfId="0" applyFont="1" applyFill="1" applyBorder="1" applyAlignment="1">
      <alignment horizontal="center" vertical="top"/>
    </xf>
    <xf numFmtId="0" fontId="4" fillId="0" borderId="12" xfId="0" applyFont="1" applyFill="1" applyBorder="1"/>
    <xf numFmtId="0" fontId="4" fillId="0" borderId="2" xfId="2" applyFont="1" applyFill="1" applyBorder="1" applyAlignment="1">
      <alignment vertical="top" wrapText="1"/>
    </xf>
    <xf numFmtId="0" fontId="4" fillId="0" borderId="2" xfId="2" applyFont="1" applyFill="1" applyBorder="1" applyAlignment="1">
      <alignment horizontal="center" vertical="top" wrapText="1"/>
    </xf>
    <xf numFmtId="0" fontId="4" fillId="0" borderId="2" xfId="0" applyFont="1" applyBorder="1" applyAlignment="1" applyProtection="1">
      <alignment horizontal="left" vertical="top" wrapText="1"/>
      <protection locked="0"/>
    </xf>
    <xf numFmtId="0" fontId="4" fillId="0" borderId="7" xfId="0" applyFont="1" applyFill="1" applyBorder="1"/>
    <xf numFmtId="0" fontId="4" fillId="0" borderId="3" xfId="0" applyFont="1" applyFill="1" applyBorder="1" applyAlignment="1">
      <alignment vertical="top" wrapText="1"/>
    </xf>
    <xf numFmtId="49" fontId="15" fillId="4" borderId="15" xfId="0" applyNumberFormat="1" applyFont="1" applyFill="1" applyBorder="1" applyAlignment="1">
      <alignment horizontal="right" vertical="center" wrapText="1"/>
    </xf>
    <xf numFmtId="49" fontId="15" fillId="4" borderId="16" xfId="0" applyNumberFormat="1" applyFont="1" applyFill="1" applyBorder="1" applyAlignment="1">
      <alignment vertical="center" wrapText="1"/>
    </xf>
    <xf numFmtId="49" fontId="15" fillId="0" borderId="15" xfId="0" applyNumberFormat="1" applyFont="1" applyBorder="1" applyAlignment="1">
      <alignment horizontal="right" vertical="center" wrapText="1"/>
    </xf>
    <xf numFmtId="49" fontId="15" fillId="0" borderId="16" xfId="0" applyNumberFormat="1" applyFont="1" applyBorder="1" applyAlignment="1">
      <alignment vertical="center" wrapText="1"/>
    </xf>
    <xf numFmtId="49" fontId="15" fillId="4" borderId="17" xfId="0" applyNumberFormat="1" applyFont="1" applyFill="1" applyBorder="1" applyAlignment="1">
      <alignment horizontal="right" vertical="center" wrapText="1"/>
    </xf>
    <xf numFmtId="49" fontId="12" fillId="0" borderId="16" xfId="0" applyNumberFormat="1" applyFont="1" applyBorder="1" applyAlignment="1">
      <alignment vertical="center" wrapText="1"/>
    </xf>
    <xf numFmtId="49" fontId="15" fillId="4" borderId="18" xfId="0" applyNumberFormat="1" applyFont="1" applyFill="1" applyBorder="1" applyAlignment="1">
      <alignment horizontal="right" vertical="center" wrapText="1"/>
    </xf>
    <xf numFmtId="49" fontId="15" fillId="4" borderId="0" xfId="0" applyNumberFormat="1" applyFont="1" applyFill="1" applyAlignment="1">
      <alignment vertical="center" wrapText="1"/>
    </xf>
    <xf numFmtId="49" fontId="15" fillId="0" borderId="14" xfId="0" applyNumberFormat="1" applyFont="1" applyBorder="1" applyAlignment="1">
      <alignment horizontal="right" vertical="center" wrapText="1"/>
    </xf>
    <xf numFmtId="49" fontId="15" fillId="0" borderId="19" xfId="0" applyNumberFormat="1" applyFont="1" applyBorder="1" applyAlignment="1">
      <alignment vertical="center" wrapText="1"/>
    </xf>
    <xf numFmtId="49" fontId="15" fillId="0" borderId="0" xfId="0" applyNumberFormat="1" applyFont="1" applyAlignment="1">
      <alignment horizontal="right" vertical="center"/>
    </xf>
    <xf numFmtId="49" fontId="15" fillId="0" borderId="0" xfId="0" applyNumberFormat="1" applyFont="1" applyAlignment="1">
      <alignment vertical="center"/>
    </xf>
    <xf numFmtId="49" fontId="15" fillId="4" borderId="14" xfId="0" applyNumberFormat="1" applyFont="1" applyFill="1" applyBorder="1" applyAlignment="1">
      <alignment horizontal="right" vertical="center" wrapText="1"/>
    </xf>
    <xf numFmtId="49" fontId="15" fillId="4" borderId="19" xfId="0" applyNumberFormat="1" applyFont="1" applyFill="1" applyBorder="1" applyAlignment="1">
      <alignment vertical="center" wrapText="1"/>
    </xf>
    <xf numFmtId="49" fontId="15" fillId="0" borderId="20" xfId="0" applyNumberFormat="1" applyFont="1" applyBorder="1" applyAlignment="1">
      <alignment vertical="center" wrapText="1"/>
    </xf>
    <xf numFmtId="49" fontId="15" fillId="4" borderId="14" xfId="0" applyNumberFormat="1" applyFont="1" applyFill="1" applyBorder="1" applyAlignment="1">
      <alignment horizontal="right" vertical="center"/>
    </xf>
    <xf numFmtId="49" fontId="15" fillId="4" borderId="19" xfId="0" applyNumberFormat="1" applyFont="1" applyFill="1" applyBorder="1" applyAlignment="1">
      <alignment vertical="center"/>
    </xf>
    <xf numFmtId="49" fontId="15" fillId="0" borderId="15" xfId="0" applyNumberFormat="1" applyFont="1" applyBorder="1" applyAlignment="1">
      <alignment horizontal="right" vertical="center"/>
    </xf>
    <xf numFmtId="49" fontId="15" fillId="0" borderId="16" xfId="0" applyNumberFormat="1" applyFont="1" applyBorder="1" applyAlignment="1">
      <alignment vertical="center"/>
    </xf>
    <xf numFmtId="49" fontId="15" fillId="4" borderId="15" xfId="0" applyNumberFormat="1" applyFont="1" applyFill="1" applyBorder="1" applyAlignment="1">
      <alignment horizontal="right" vertical="center"/>
    </xf>
    <xf numFmtId="49" fontId="15" fillId="4" borderId="16" xfId="0" applyNumberFormat="1" applyFont="1" applyFill="1" applyBorder="1" applyAlignment="1">
      <alignment vertical="center"/>
    </xf>
    <xf numFmtId="0" fontId="16" fillId="0" borderId="0" xfId="4" applyFont="1"/>
    <xf numFmtId="0" fontId="4" fillId="0" borderId="0" xfId="4"/>
    <xf numFmtId="0" fontId="3" fillId="5" borderId="22" xfId="4" applyFont="1" applyFill="1" applyBorder="1"/>
    <xf numFmtId="0" fontId="3" fillId="5" borderId="23" xfId="4" applyFont="1" applyFill="1" applyBorder="1"/>
    <xf numFmtId="0" fontId="3" fillId="5" borderId="24" xfId="4" applyFont="1" applyFill="1" applyBorder="1"/>
    <xf numFmtId="0" fontId="3" fillId="0" borderId="23" xfId="4" applyFont="1" applyBorder="1"/>
    <xf numFmtId="0" fontId="3" fillId="6" borderId="22" xfId="4" applyFont="1" applyFill="1" applyBorder="1"/>
    <xf numFmtId="0" fontId="3" fillId="6" borderId="23" xfId="4" applyFont="1" applyFill="1" applyBorder="1"/>
    <xf numFmtId="0" fontId="3" fillId="6" borderId="24" xfId="4" applyFont="1" applyFill="1" applyBorder="1"/>
    <xf numFmtId="0" fontId="9" fillId="0" borderId="25" xfId="4" applyFont="1" applyBorder="1"/>
    <xf numFmtId="0" fontId="4" fillId="0" borderId="26" xfId="4" applyBorder="1"/>
    <xf numFmtId="0" fontId="9" fillId="0" borderId="27" xfId="4" applyFont="1" applyBorder="1"/>
    <xf numFmtId="0" fontId="4" fillId="0" borderId="28" xfId="4" applyBorder="1"/>
    <xf numFmtId="0" fontId="4" fillId="0" borderId="29" xfId="4" applyBorder="1"/>
    <xf numFmtId="0" fontId="4" fillId="0" borderId="3" xfId="0" applyFont="1" applyFill="1" applyBorder="1" applyAlignment="1" applyProtection="1">
      <alignment vertical="top" wrapText="1"/>
      <protection locked="0"/>
    </xf>
    <xf numFmtId="0" fontId="4" fillId="0" borderId="3" xfId="0" applyFont="1" applyFill="1" applyBorder="1" applyAlignment="1" applyProtection="1">
      <alignment horizontal="center" vertical="top" wrapText="1"/>
      <protection locked="0"/>
    </xf>
    <xf numFmtId="0" fontId="3" fillId="0" borderId="3" xfId="0" applyFont="1" applyFill="1" applyBorder="1" applyAlignment="1" applyProtection="1">
      <alignment horizontal="left" vertical="top" wrapText="1"/>
      <protection locked="0"/>
    </xf>
    <xf numFmtId="49" fontId="4" fillId="0" borderId="10" xfId="0" applyNumberFormat="1" applyFont="1" applyFill="1" applyBorder="1" applyAlignment="1" applyProtection="1">
      <alignment horizontal="center" vertical="top" wrapText="1"/>
      <protection locked="0"/>
    </xf>
    <xf numFmtId="0" fontId="4" fillId="0" borderId="9" xfId="0" applyFont="1" applyBorder="1"/>
    <xf numFmtId="0" fontId="4" fillId="0" borderId="10" xfId="0" applyFont="1" applyBorder="1" applyAlignment="1">
      <alignment horizontal="left"/>
    </xf>
    <xf numFmtId="0" fontId="16" fillId="0" borderId="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5" xfId="0" applyFont="1" applyFill="1" applyBorder="1" applyAlignment="1">
      <alignment horizontal="center" vertical="center"/>
    </xf>
    <xf numFmtId="0" fontId="10" fillId="0" borderId="1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49" fontId="14" fillId="3" borderId="21" xfId="0" applyNumberFormat="1" applyFont="1" applyFill="1" applyBorder="1" applyAlignment="1">
      <alignment vertical="center" wrapText="1"/>
    </xf>
    <xf numFmtId="49" fontId="14" fillId="3" borderId="19" xfId="0" applyNumberFormat="1" applyFont="1" applyFill="1" applyBorder="1" applyAlignment="1">
      <alignment vertical="center" wrapText="1"/>
    </xf>
    <xf numFmtId="49" fontId="13" fillId="2" borderId="21" xfId="0" applyNumberFormat="1" applyFont="1" applyFill="1" applyBorder="1" applyAlignment="1">
      <alignment horizontal="center" vertical="center" wrapText="1"/>
    </xf>
    <xf numFmtId="49" fontId="13" fillId="2" borderId="19" xfId="0" applyNumberFormat="1" applyFont="1" applyFill="1" applyBorder="1" applyAlignment="1">
      <alignment horizontal="center" vertical="center" wrapText="1"/>
    </xf>
  </cellXfs>
  <cellStyles count="7">
    <cellStyle name="Normal" xfId="0" builtinId="0"/>
    <cellStyle name="Normal 2" xfId="2" xr:uid="{00000000-0005-0000-0000-000002000000}"/>
    <cellStyle name="Normal 2 2" xfId="6" xr:uid="{00000000-0005-0000-0000-000003000000}"/>
    <cellStyle name="Normal 3" xfId="1" xr:uid="{00000000-0005-0000-0000-000004000000}"/>
    <cellStyle name="Normal 3 2" xfId="5" xr:uid="{00000000-0005-0000-0000-000005000000}"/>
    <cellStyle name="Normal 4" xfId="4" xr:uid="{00000000-0005-0000-0000-000006000000}"/>
    <cellStyle name="Normal 5" xfId="3" xr:uid="{00000000-0005-0000-0000-000007000000}"/>
  </cellStyles>
  <dxfs count="24">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3200400</xdr:colOff>
      <xdr:row>58</xdr:row>
      <xdr:rowOff>0</xdr:rowOff>
    </xdr:from>
    <xdr:to>
      <xdr:col>7</xdr:col>
      <xdr:colOff>0</xdr:colOff>
      <xdr:row>58</xdr:row>
      <xdr:rowOff>0</xdr:rowOff>
    </xdr:to>
    <xdr:sp macro="" textlink="">
      <xdr:nvSpPr>
        <xdr:cNvPr id="1407" name="Rectangle 3">
          <a:extLst>
            <a:ext uri="{FF2B5EF4-FFF2-40B4-BE49-F238E27FC236}">
              <a16:creationId xmlns:a16="http://schemas.microsoft.com/office/drawing/2014/main" id="{00000000-0008-0000-0000-00007F050000}"/>
            </a:ext>
          </a:extLst>
        </xdr:cNvPr>
        <xdr:cNvSpPr>
          <a:spLocks noChangeArrowheads="1"/>
        </xdr:cNvSpPr>
      </xdr:nvSpPr>
      <xdr:spPr bwMode="auto">
        <a:xfrm flipV="1">
          <a:off x="6638925" y="49196625"/>
          <a:ext cx="6629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66</xdr:row>
      <xdr:rowOff>133350</xdr:rowOff>
    </xdr:from>
    <xdr:to>
      <xdr:col>0</xdr:col>
      <xdr:colOff>0</xdr:colOff>
      <xdr:row>69</xdr:row>
      <xdr:rowOff>28575</xdr:rowOff>
    </xdr:to>
    <xdr:sp macro="" textlink="">
      <xdr:nvSpPr>
        <xdr:cNvPr id="1408" name="Line 12">
          <a:extLst>
            <a:ext uri="{FF2B5EF4-FFF2-40B4-BE49-F238E27FC236}">
              <a16:creationId xmlns:a16="http://schemas.microsoft.com/office/drawing/2014/main" id="{00000000-0008-0000-0000-000080050000}"/>
            </a:ext>
          </a:extLst>
        </xdr:cNvPr>
        <xdr:cNvSpPr>
          <a:spLocks noChangeShapeType="1"/>
        </xdr:cNvSpPr>
      </xdr:nvSpPr>
      <xdr:spPr bwMode="auto">
        <a:xfrm>
          <a:off x="0" y="506253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G35" totalsRowShown="0" headerRowDxfId="23" dataDxfId="21" headerRowBorderDxfId="22" tableBorderDxfId="20" totalsRowBorderDxfId="19">
  <autoFilter ref="A4:G35" xr:uid="{00000000-0009-0000-0100-000001000000}"/>
  <tableColumns count="7">
    <tableColumn id="1" xr3:uid="{00000000-0010-0000-0000-000001000000}" name="Item_x000a_No" dataDxfId="18">
      <calculatedColumnFormula>A4+1</calculatedColumnFormula>
    </tableColumn>
    <tableColumn id="2" xr3:uid="{00000000-0010-0000-0000-000002000000}" name="Data item" dataDxfId="17"/>
    <tableColumn id="4" xr3:uid="{00000000-0010-0000-0000-000004000000}" name="Type &amp; size" dataDxfId="16"/>
    <tableColumn id="3" xr3:uid="{00000000-0010-0000-0000-000003000000}" name="No of fields" dataDxfId="15"/>
    <tableColumn id="5" xr3:uid="{00000000-0010-0000-0000-000005000000}" name="Valid values / Notes" dataDxfId="14"/>
    <tableColumn id="6" xr3:uid="{00000000-0010-0000-0000-000006000000}" name="Data Quality Checks" dataDxfId="13"/>
    <tableColumn id="7" xr3:uid="{00000000-0010-0000-0000-000007000000}" name="Error_x000a_Code"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9:B17" totalsRowShown="0" headerRowDxfId="11" headerRowBorderDxfId="10" tableBorderDxfId="9" totalsRowBorderDxfId="8">
  <autoFilter ref="A9:B17" xr:uid="{00000000-0009-0000-0100-000003000000}"/>
  <tableColumns count="2">
    <tableColumn id="1" xr3:uid="{00000000-0010-0000-0100-000001000000}" name="State/Territory" dataDxfId="7"/>
    <tableColumn id="2" xr3:uid="{00000000-0010-0000-0100-000002000000}" name="Valu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0:B24" totalsRowShown="0" dataDxfId="4" headerRowBorderDxfId="5" tableBorderDxfId="3" totalsRowBorderDxfId="2">
  <autoFilter ref="A20:B24" xr:uid="{00000000-0009-0000-0100-000004000000}"/>
  <tableColumns count="2">
    <tableColumn id="1" xr3:uid="{00000000-0010-0000-0200-000001000000}" name="Year and Quarter" dataDxfId="1"/>
    <tableColumn id="2" xr3:uid="{00000000-0010-0000-0200-000002000000}" name="Valu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5"/>
  <sheetViews>
    <sheetView tabSelected="1" zoomScale="80" zoomScaleNormal="80" zoomScaleSheetLayoutView="70" workbookViewId="0">
      <selection sqref="A1:H1"/>
    </sheetView>
  </sheetViews>
  <sheetFormatPr defaultColWidth="9.140625" defaultRowHeight="12.75" x14ac:dyDescent="0.2"/>
  <cols>
    <col min="1" max="1" width="5.7109375" style="2" bestFit="1" customWidth="1"/>
    <col min="2" max="2" width="34.140625" style="2" bestFit="1" customWidth="1"/>
    <col min="3" max="3" width="14.28515625" style="34" customWidth="1"/>
    <col min="4" max="4" width="13.7109375" style="34" customWidth="1"/>
    <col min="5" max="5" width="84.42578125" style="2" customWidth="1"/>
    <col min="6" max="6" width="52.42578125" style="4" customWidth="1"/>
    <col min="7" max="7" width="11.7109375" style="35" customWidth="1"/>
    <col min="8" max="10" width="0" style="2" hidden="1" customWidth="1"/>
    <col min="11" max="16384" width="9.140625" style="2"/>
  </cols>
  <sheetData>
    <row r="1" spans="1:10" ht="15.75" x14ac:dyDescent="0.2">
      <c r="A1" s="101" t="s">
        <v>190</v>
      </c>
      <c r="B1" s="102"/>
      <c r="C1" s="102"/>
      <c r="D1" s="102"/>
      <c r="E1" s="102"/>
      <c r="F1" s="102"/>
      <c r="G1" s="102"/>
      <c r="H1" s="103"/>
    </row>
    <row r="2" spans="1:10" ht="409.5" customHeight="1" x14ac:dyDescent="0.2">
      <c r="A2" s="104" t="s">
        <v>323</v>
      </c>
      <c r="B2" s="105"/>
      <c r="C2" s="105"/>
      <c r="D2" s="105"/>
      <c r="E2" s="105"/>
      <c r="F2" s="105"/>
      <c r="G2" s="105"/>
      <c r="H2" s="106"/>
    </row>
    <row r="3" spans="1:10" ht="22.5" customHeight="1" x14ac:dyDescent="0.2">
      <c r="A3" s="107"/>
      <c r="B3" s="108"/>
      <c r="C3" s="108"/>
      <c r="D3" s="108"/>
      <c r="E3" s="108"/>
      <c r="F3" s="108"/>
      <c r="G3" s="108"/>
      <c r="H3" s="109"/>
    </row>
    <row r="4" spans="1:10" ht="38.25" x14ac:dyDescent="0.2">
      <c r="A4" s="23" t="s">
        <v>4</v>
      </c>
      <c r="B4" s="23" t="s">
        <v>3</v>
      </c>
      <c r="C4" s="23" t="s">
        <v>1</v>
      </c>
      <c r="D4" s="23" t="s">
        <v>107</v>
      </c>
      <c r="E4" s="23" t="s">
        <v>5</v>
      </c>
      <c r="F4" s="23" t="s">
        <v>143</v>
      </c>
      <c r="G4" s="24" t="s">
        <v>0</v>
      </c>
      <c r="H4" s="51" t="s">
        <v>13</v>
      </c>
      <c r="I4" s="4" t="s">
        <v>14</v>
      </c>
      <c r="J4" s="4" t="s">
        <v>144</v>
      </c>
    </row>
    <row r="5" spans="1:10" ht="51" x14ac:dyDescent="0.2">
      <c r="A5" s="52">
        <v>1</v>
      </c>
      <c r="B5" s="18" t="s">
        <v>149</v>
      </c>
      <c r="C5" s="22" t="s">
        <v>43</v>
      </c>
      <c r="D5" s="22">
        <v>1</v>
      </c>
      <c r="E5" s="18" t="s">
        <v>104</v>
      </c>
      <c r="F5" s="21" t="s">
        <v>105</v>
      </c>
      <c r="G5" s="20" t="s">
        <v>106</v>
      </c>
      <c r="H5" s="51"/>
      <c r="I5" s="4"/>
      <c r="J5" s="4"/>
    </row>
    <row r="6" spans="1:10" ht="400.5" customHeight="1" x14ac:dyDescent="0.2">
      <c r="A6" s="53">
        <f t="shared" ref="A6:A35" si="0">A5+1</f>
        <v>2</v>
      </c>
      <c r="B6" s="18" t="s">
        <v>150</v>
      </c>
      <c r="C6" s="22" t="s">
        <v>2</v>
      </c>
      <c r="D6" s="22">
        <v>1</v>
      </c>
      <c r="E6" s="18" t="s">
        <v>175</v>
      </c>
      <c r="F6" s="19" t="s">
        <v>326</v>
      </c>
      <c r="G6" s="20" t="s">
        <v>327</v>
      </c>
      <c r="H6" s="54">
        <f>1</f>
        <v>1</v>
      </c>
      <c r="I6" s="2">
        <f>H6+9-1</f>
        <v>9</v>
      </c>
      <c r="J6" s="5" t="str">
        <f>IF(H6=I6,H6,H6&amp;"-"&amp;I6)</f>
        <v>1-9</v>
      </c>
    </row>
    <row r="7" spans="1:10" ht="242.25" x14ac:dyDescent="0.2">
      <c r="A7" s="52">
        <f t="shared" si="0"/>
        <v>3</v>
      </c>
      <c r="B7" s="18" t="s">
        <v>335</v>
      </c>
      <c r="C7" s="22" t="s">
        <v>42</v>
      </c>
      <c r="D7" s="22">
        <v>1</v>
      </c>
      <c r="E7" s="18" t="s">
        <v>176</v>
      </c>
      <c r="F7" s="19" t="s">
        <v>113</v>
      </c>
      <c r="G7" s="20" t="s">
        <v>114</v>
      </c>
      <c r="H7" s="54"/>
    </row>
    <row r="8" spans="1:10" ht="51" x14ac:dyDescent="0.2">
      <c r="A8" s="52">
        <f t="shared" si="0"/>
        <v>4</v>
      </c>
      <c r="B8" s="18" t="s">
        <v>151</v>
      </c>
      <c r="C8" s="22" t="s">
        <v>6</v>
      </c>
      <c r="D8" s="22">
        <v>1</v>
      </c>
      <c r="E8" s="18" t="s">
        <v>177</v>
      </c>
      <c r="F8" s="39" t="s">
        <v>115</v>
      </c>
      <c r="G8" s="20" t="s">
        <v>116</v>
      </c>
      <c r="H8" s="54">
        <f>I6+1</f>
        <v>10</v>
      </c>
      <c r="I8" s="2">
        <f>H8+20-1</f>
        <v>29</v>
      </c>
      <c r="J8" s="5" t="str">
        <f>IF(H8=I8,H8,H8&amp;"-"&amp;I8)</f>
        <v>10-29</v>
      </c>
    </row>
    <row r="9" spans="1:10" ht="84.75" customHeight="1" x14ac:dyDescent="0.2">
      <c r="A9" s="52">
        <f t="shared" si="0"/>
        <v>5</v>
      </c>
      <c r="B9" s="18" t="s">
        <v>152</v>
      </c>
      <c r="C9" s="22" t="s">
        <v>7</v>
      </c>
      <c r="D9" s="22">
        <v>1</v>
      </c>
      <c r="E9" s="48" t="s">
        <v>178</v>
      </c>
      <c r="F9" s="39" t="s">
        <v>328</v>
      </c>
      <c r="G9" s="47" t="s">
        <v>112</v>
      </c>
      <c r="H9" s="54">
        <f t="shared" ref="H9:H23" si="1">I8+1</f>
        <v>30</v>
      </c>
      <c r="I9" s="2">
        <f>H9+1-1</f>
        <v>30</v>
      </c>
      <c r="J9" s="5">
        <f t="shared" ref="J9:J23" si="2">IF(H9=I9,H9,H9&amp;"-"&amp;I9)</f>
        <v>30</v>
      </c>
    </row>
    <row r="10" spans="1:10" ht="114.75" x14ac:dyDescent="0.2">
      <c r="A10" s="52">
        <f t="shared" si="0"/>
        <v>6</v>
      </c>
      <c r="B10" s="36" t="s">
        <v>153</v>
      </c>
      <c r="C10" s="37" t="s">
        <v>7</v>
      </c>
      <c r="D10" s="37">
        <v>1</v>
      </c>
      <c r="E10" s="38" t="s">
        <v>179</v>
      </c>
      <c r="F10" s="39" t="s">
        <v>329</v>
      </c>
      <c r="G10" s="47" t="s">
        <v>282</v>
      </c>
      <c r="H10" s="54"/>
      <c r="J10" s="5"/>
    </row>
    <row r="11" spans="1:10" ht="135" customHeight="1" x14ac:dyDescent="0.2">
      <c r="A11" s="52">
        <f t="shared" si="0"/>
        <v>7</v>
      </c>
      <c r="B11" s="18" t="s">
        <v>154</v>
      </c>
      <c r="C11" s="22" t="s">
        <v>8</v>
      </c>
      <c r="D11" s="22">
        <v>1</v>
      </c>
      <c r="E11" s="18" t="s">
        <v>330</v>
      </c>
      <c r="F11" s="21" t="s">
        <v>331</v>
      </c>
      <c r="G11" s="20" t="s">
        <v>315</v>
      </c>
      <c r="H11" s="54">
        <f>I9+1</f>
        <v>31</v>
      </c>
      <c r="I11" s="2">
        <f>H11+8-1</f>
        <v>38</v>
      </c>
      <c r="J11" s="5" t="str">
        <f t="shared" si="2"/>
        <v>31-38</v>
      </c>
    </row>
    <row r="12" spans="1:10" ht="175.5" customHeight="1" x14ac:dyDescent="0.2">
      <c r="A12" s="52">
        <f t="shared" si="0"/>
        <v>8</v>
      </c>
      <c r="B12" s="18" t="s">
        <v>155</v>
      </c>
      <c r="C12" s="22" t="s">
        <v>11</v>
      </c>
      <c r="D12" s="22">
        <v>1</v>
      </c>
      <c r="E12" s="18" t="s">
        <v>180</v>
      </c>
      <c r="F12" s="21" t="s">
        <v>332</v>
      </c>
      <c r="G12" s="20" t="s">
        <v>131</v>
      </c>
      <c r="H12" s="54">
        <f t="shared" si="1"/>
        <v>39</v>
      </c>
      <c r="I12" s="2">
        <f>H12+4-1</f>
        <v>42</v>
      </c>
      <c r="J12" s="5" t="str">
        <f t="shared" si="2"/>
        <v>39-42</v>
      </c>
    </row>
    <row r="13" spans="1:10" s="3" customFormat="1" ht="89.25" x14ac:dyDescent="0.2">
      <c r="A13" s="52">
        <f t="shared" si="0"/>
        <v>9</v>
      </c>
      <c r="B13" s="18" t="s">
        <v>156</v>
      </c>
      <c r="C13" s="22" t="s">
        <v>7</v>
      </c>
      <c r="D13" s="22">
        <v>1</v>
      </c>
      <c r="E13" s="18" t="s">
        <v>181</v>
      </c>
      <c r="F13" s="36" t="s">
        <v>111</v>
      </c>
      <c r="G13" s="20" t="s">
        <v>132</v>
      </c>
      <c r="H13" s="54">
        <f t="shared" si="1"/>
        <v>43</v>
      </c>
      <c r="I13" s="2">
        <f>H13+1-1</f>
        <v>43</v>
      </c>
      <c r="J13" s="5">
        <f t="shared" si="2"/>
        <v>43</v>
      </c>
    </row>
    <row r="14" spans="1:10" s="3" customFormat="1" ht="357" customHeight="1" x14ac:dyDescent="0.2">
      <c r="A14" s="52">
        <f t="shared" si="0"/>
        <v>10</v>
      </c>
      <c r="B14" s="18" t="s">
        <v>157</v>
      </c>
      <c r="C14" s="22" t="s">
        <v>15</v>
      </c>
      <c r="D14" s="22">
        <v>1</v>
      </c>
      <c r="E14" s="50" t="s">
        <v>334</v>
      </c>
      <c r="F14" s="50" t="s">
        <v>333</v>
      </c>
      <c r="G14" s="20" t="s">
        <v>325</v>
      </c>
      <c r="H14" s="54">
        <f t="shared" si="1"/>
        <v>44</v>
      </c>
      <c r="I14" s="2">
        <f>H14+5-1</f>
        <v>48</v>
      </c>
      <c r="J14" s="5" t="str">
        <f t="shared" si="2"/>
        <v>44-48</v>
      </c>
    </row>
    <row r="15" spans="1:10" s="3" customFormat="1" ht="267.75" x14ac:dyDescent="0.2">
      <c r="A15" s="52">
        <f t="shared" si="0"/>
        <v>11</v>
      </c>
      <c r="B15" s="18" t="s">
        <v>338</v>
      </c>
      <c r="C15" s="22" t="s">
        <v>12</v>
      </c>
      <c r="D15" s="22">
        <v>1</v>
      </c>
      <c r="E15" s="18" t="s">
        <v>182</v>
      </c>
      <c r="F15" s="21" t="s">
        <v>336</v>
      </c>
      <c r="G15" s="20" t="s">
        <v>337</v>
      </c>
      <c r="H15" s="54">
        <f>I14+1</f>
        <v>49</v>
      </c>
      <c r="I15" s="2">
        <f>H15+2-1</f>
        <v>50</v>
      </c>
      <c r="J15" s="5" t="str">
        <f t="shared" si="2"/>
        <v>49-50</v>
      </c>
    </row>
    <row r="16" spans="1:10" s="3" customFormat="1" ht="102" x14ac:dyDescent="0.2">
      <c r="A16" s="52">
        <f t="shared" si="0"/>
        <v>12</v>
      </c>
      <c r="B16" s="18" t="s">
        <v>158</v>
      </c>
      <c r="C16" s="22" t="s">
        <v>9</v>
      </c>
      <c r="D16" s="22">
        <v>1</v>
      </c>
      <c r="E16" s="18" t="s">
        <v>183</v>
      </c>
      <c r="F16" s="21" t="s">
        <v>109</v>
      </c>
      <c r="G16" s="20" t="s">
        <v>133</v>
      </c>
      <c r="H16" s="54">
        <f t="shared" si="1"/>
        <v>51</v>
      </c>
      <c r="I16" s="2">
        <f>H16+1-1</f>
        <v>51</v>
      </c>
      <c r="J16" s="5">
        <f t="shared" si="2"/>
        <v>51</v>
      </c>
    </row>
    <row r="17" spans="1:10" s="3" customFormat="1" ht="63.75" x14ac:dyDescent="0.2">
      <c r="A17" s="52">
        <f t="shared" si="0"/>
        <v>13</v>
      </c>
      <c r="B17" s="18" t="s">
        <v>159</v>
      </c>
      <c r="C17" s="22" t="s">
        <v>9</v>
      </c>
      <c r="D17" s="22">
        <v>1</v>
      </c>
      <c r="E17" s="18" t="s">
        <v>184</v>
      </c>
      <c r="F17" s="21" t="s">
        <v>124</v>
      </c>
      <c r="G17" s="20" t="s">
        <v>134</v>
      </c>
      <c r="H17" s="54" t="e">
        <f>#REF!+1</f>
        <v>#REF!</v>
      </c>
      <c r="I17" s="2" t="e">
        <f>H17+1-1</f>
        <v>#REF!</v>
      </c>
      <c r="J17" s="5" t="e">
        <f t="shared" si="2"/>
        <v>#REF!</v>
      </c>
    </row>
    <row r="18" spans="1:10" s="3" customFormat="1" ht="127.5" x14ac:dyDescent="0.2">
      <c r="A18" s="52">
        <f t="shared" si="0"/>
        <v>14</v>
      </c>
      <c r="B18" s="18" t="s">
        <v>160</v>
      </c>
      <c r="C18" s="22" t="s">
        <v>9</v>
      </c>
      <c r="D18" s="22">
        <v>1</v>
      </c>
      <c r="E18" s="18" t="s">
        <v>185</v>
      </c>
      <c r="F18" s="21" t="s">
        <v>120</v>
      </c>
      <c r="G18" s="20" t="s">
        <v>135</v>
      </c>
      <c r="H18" s="54" t="e">
        <f t="shared" si="1"/>
        <v>#REF!</v>
      </c>
      <c r="I18" s="2" t="e">
        <f>H18+1-1</f>
        <v>#REF!</v>
      </c>
      <c r="J18" s="5" t="e">
        <f t="shared" si="2"/>
        <v>#REF!</v>
      </c>
    </row>
    <row r="19" spans="1:10" s="3" customFormat="1" ht="147" customHeight="1" x14ac:dyDescent="0.2">
      <c r="A19" s="52">
        <f t="shared" si="0"/>
        <v>15</v>
      </c>
      <c r="B19" s="18" t="s">
        <v>161</v>
      </c>
      <c r="C19" s="22" t="s">
        <v>10</v>
      </c>
      <c r="D19" s="22">
        <v>1</v>
      </c>
      <c r="E19" s="18" t="s">
        <v>339</v>
      </c>
      <c r="F19" s="21" t="s">
        <v>340</v>
      </c>
      <c r="G19" s="20" t="s">
        <v>136</v>
      </c>
      <c r="H19" s="54" t="e">
        <f t="shared" si="1"/>
        <v>#REF!</v>
      </c>
      <c r="I19" s="2" t="e">
        <f>H19+8-1</f>
        <v>#REF!</v>
      </c>
      <c r="J19" s="5" t="e">
        <f t="shared" si="2"/>
        <v>#REF!</v>
      </c>
    </row>
    <row r="20" spans="1:10" s="3" customFormat="1" ht="162.75" customHeight="1" x14ac:dyDescent="0.2">
      <c r="A20" s="52">
        <f t="shared" si="0"/>
        <v>16</v>
      </c>
      <c r="B20" s="18" t="s">
        <v>162</v>
      </c>
      <c r="C20" s="22" t="s">
        <v>10</v>
      </c>
      <c r="D20" s="22">
        <v>1</v>
      </c>
      <c r="E20" s="18" t="s">
        <v>342</v>
      </c>
      <c r="F20" s="21" t="s">
        <v>343</v>
      </c>
      <c r="G20" s="20" t="s">
        <v>341</v>
      </c>
      <c r="H20" s="54" t="e">
        <f t="shared" si="1"/>
        <v>#REF!</v>
      </c>
      <c r="I20" s="2" t="e">
        <f>H20+2-1</f>
        <v>#REF!</v>
      </c>
      <c r="J20" s="5" t="e">
        <f t="shared" si="2"/>
        <v>#REF!</v>
      </c>
    </row>
    <row r="21" spans="1:10" s="3" customFormat="1" ht="191.25" x14ac:dyDescent="0.2">
      <c r="A21" s="52">
        <f t="shared" si="0"/>
        <v>17</v>
      </c>
      <c r="B21" s="18" t="s">
        <v>163</v>
      </c>
      <c r="C21" s="22" t="s">
        <v>42</v>
      </c>
      <c r="D21" s="22">
        <v>1</v>
      </c>
      <c r="E21" s="18" t="s">
        <v>186</v>
      </c>
      <c r="F21" s="19" t="s">
        <v>117</v>
      </c>
      <c r="G21" s="20" t="s">
        <v>137</v>
      </c>
      <c r="H21" s="54" t="e">
        <f>I20+1</f>
        <v>#REF!</v>
      </c>
      <c r="I21" s="2" t="e">
        <f>H21+8-1</f>
        <v>#REF!</v>
      </c>
      <c r="J21" s="5" t="e">
        <f>IF(H21=I21,H21,H21&amp;"-"&amp;I21)</f>
        <v>#REF!</v>
      </c>
    </row>
    <row r="22" spans="1:10" s="3" customFormat="1" ht="157.5" customHeight="1" x14ac:dyDescent="0.2">
      <c r="A22" s="52">
        <f t="shared" si="0"/>
        <v>18</v>
      </c>
      <c r="B22" s="18" t="s">
        <v>164</v>
      </c>
      <c r="C22" s="22" t="s">
        <v>10</v>
      </c>
      <c r="D22" s="22">
        <v>1</v>
      </c>
      <c r="E22" s="18" t="s">
        <v>339</v>
      </c>
      <c r="F22" s="21" t="s">
        <v>345</v>
      </c>
      <c r="G22" s="20" t="s">
        <v>344</v>
      </c>
      <c r="H22" s="54" t="e">
        <f>I21+1</f>
        <v>#REF!</v>
      </c>
      <c r="I22" s="2" t="e">
        <f>H22+1-1</f>
        <v>#REF!</v>
      </c>
      <c r="J22" s="5" t="e">
        <f t="shared" si="2"/>
        <v>#REF!</v>
      </c>
    </row>
    <row r="23" spans="1:10" s="3" customFormat="1" ht="76.5" x14ac:dyDescent="0.2">
      <c r="A23" s="52">
        <f t="shared" si="0"/>
        <v>19</v>
      </c>
      <c r="B23" s="18" t="s">
        <v>165</v>
      </c>
      <c r="C23" s="22" t="s">
        <v>9</v>
      </c>
      <c r="D23" s="22">
        <v>1</v>
      </c>
      <c r="E23" s="18" t="s">
        <v>187</v>
      </c>
      <c r="F23" s="21" t="s">
        <v>121</v>
      </c>
      <c r="G23" s="20" t="s">
        <v>138</v>
      </c>
      <c r="H23" s="54" t="e">
        <f t="shared" si="1"/>
        <v>#REF!</v>
      </c>
      <c r="I23" s="2" t="e">
        <f>H23+4-1</f>
        <v>#REF!</v>
      </c>
      <c r="J23" s="5" t="e">
        <f t="shared" si="2"/>
        <v>#REF!</v>
      </c>
    </row>
    <row r="24" spans="1:10" s="3" customFormat="1" ht="63.75" x14ac:dyDescent="0.2">
      <c r="A24" s="52">
        <f t="shared" si="0"/>
        <v>20</v>
      </c>
      <c r="B24" s="18" t="s">
        <v>347</v>
      </c>
      <c r="C24" s="22" t="s">
        <v>46</v>
      </c>
      <c r="D24" s="22">
        <v>1</v>
      </c>
      <c r="E24" s="18" t="s">
        <v>346</v>
      </c>
      <c r="F24" s="19" t="s">
        <v>110</v>
      </c>
      <c r="G24" s="20" t="s">
        <v>139</v>
      </c>
      <c r="H24" s="54"/>
      <c r="I24" s="2"/>
      <c r="J24" s="5"/>
    </row>
    <row r="25" spans="1:10" s="3" customFormat="1" ht="76.5" x14ac:dyDescent="0.2">
      <c r="A25" s="52">
        <f t="shared" si="0"/>
        <v>21</v>
      </c>
      <c r="B25" s="18" t="s">
        <v>166</v>
      </c>
      <c r="C25" s="22" t="s">
        <v>7</v>
      </c>
      <c r="D25" s="22">
        <v>1</v>
      </c>
      <c r="E25" s="18" t="s">
        <v>187</v>
      </c>
      <c r="F25" s="21" t="s">
        <v>123</v>
      </c>
      <c r="G25" s="20" t="s">
        <v>140</v>
      </c>
      <c r="H25" s="54"/>
    </row>
    <row r="26" spans="1:10" s="3" customFormat="1" ht="89.25" x14ac:dyDescent="0.2">
      <c r="A26" s="52">
        <f t="shared" si="0"/>
        <v>22</v>
      </c>
      <c r="B26" s="36" t="s">
        <v>167</v>
      </c>
      <c r="C26" s="37" t="s">
        <v>11</v>
      </c>
      <c r="D26" s="37">
        <v>1</v>
      </c>
      <c r="E26" s="38" t="s">
        <v>188</v>
      </c>
      <c r="F26" s="39" t="s">
        <v>348</v>
      </c>
      <c r="G26" s="20" t="s">
        <v>349</v>
      </c>
      <c r="H26" s="54"/>
    </row>
    <row r="27" spans="1:10" s="3" customFormat="1" ht="63.75" x14ac:dyDescent="0.2">
      <c r="A27" s="52">
        <f t="shared" si="0"/>
        <v>23</v>
      </c>
      <c r="B27" s="38" t="s">
        <v>168</v>
      </c>
      <c r="C27" s="37" t="s">
        <v>7</v>
      </c>
      <c r="D27" s="37">
        <v>1</v>
      </c>
      <c r="E27" s="38" t="s">
        <v>189</v>
      </c>
      <c r="F27" s="39" t="s">
        <v>142</v>
      </c>
      <c r="G27" s="20" t="s">
        <v>141</v>
      </c>
      <c r="H27" s="54"/>
    </row>
    <row r="28" spans="1:10" s="3" customFormat="1" ht="165.75" x14ac:dyDescent="0.2">
      <c r="A28" s="52">
        <v>24</v>
      </c>
      <c r="B28" s="40" t="s">
        <v>44</v>
      </c>
      <c r="C28" s="41" t="s">
        <v>45</v>
      </c>
      <c r="D28" s="22">
        <v>1</v>
      </c>
      <c r="E28" s="40" t="s">
        <v>350</v>
      </c>
      <c r="F28" s="42" t="s">
        <v>108</v>
      </c>
      <c r="G28" s="43" t="s">
        <v>312</v>
      </c>
      <c r="H28" s="54"/>
    </row>
    <row r="29" spans="1:10" s="3" customFormat="1" ht="38.25" x14ac:dyDescent="0.2">
      <c r="A29" s="52">
        <f t="shared" si="0"/>
        <v>25</v>
      </c>
      <c r="B29" s="18" t="s">
        <v>127</v>
      </c>
      <c r="C29" s="22" t="s">
        <v>103</v>
      </c>
      <c r="D29" s="22">
        <v>1</v>
      </c>
      <c r="E29" s="18" t="s">
        <v>351</v>
      </c>
      <c r="F29" s="21" t="s">
        <v>317</v>
      </c>
      <c r="G29" s="44" t="s">
        <v>313</v>
      </c>
      <c r="H29" s="54"/>
    </row>
    <row r="30" spans="1:10" s="3" customFormat="1" ht="38.25" x14ac:dyDescent="0.2">
      <c r="A30" s="52">
        <f t="shared" si="0"/>
        <v>26</v>
      </c>
      <c r="B30" s="18" t="s">
        <v>145</v>
      </c>
      <c r="C30" s="22" t="s">
        <v>103</v>
      </c>
      <c r="D30" s="22">
        <v>1</v>
      </c>
      <c r="E30" s="18" t="s">
        <v>352</v>
      </c>
      <c r="F30" s="21" t="s">
        <v>317</v>
      </c>
      <c r="G30" s="44" t="s">
        <v>122</v>
      </c>
      <c r="H30" s="54"/>
    </row>
    <row r="31" spans="1:10" s="3" customFormat="1" ht="38.25" x14ac:dyDescent="0.2">
      <c r="A31" s="52">
        <f t="shared" si="0"/>
        <v>27</v>
      </c>
      <c r="B31" s="59" t="s">
        <v>196</v>
      </c>
      <c r="C31" s="41" t="s">
        <v>103</v>
      </c>
      <c r="D31" s="22">
        <v>1</v>
      </c>
      <c r="E31" s="59" t="s">
        <v>353</v>
      </c>
      <c r="F31" s="45" t="s">
        <v>317</v>
      </c>
      <c r="G31" s="46" t="s">
        <v>125</v>
      </c>
      <c r="H31" s="54"/>
    </row>
    <row r="32" spans="1:10" s="3" customFormat="1" ht="76.5" x14ac:dyDescent="0.2">
      <c r="A32" s="52">
        <f t="shared" si="0"/>
        <v>28</v>
      </c>
      <c r="B32" s="18" t="s">
        <v>169</v>
      </c>
      <c r="C32" s="22" t="s">
        <v>128</v>
      </c>
      <c r="D32" s="22">
        <v>1</v>
      </c>
      <c r="E32" s="18" t="s">
        <v>170</v>
      </c>
      <c r="F32" s="49" t="s">
        <v>318</v>
      </c>
      <c r="G32" s="44" t="s">
        <v>314</v>
      </c>
      <c r="H32" s="54"/>
    </row>
    <row r="33" spans="1:8" s="3" customFormat="1" ht="89.25" x14ac:dyDescent="0.2">
      <c r="A33" s="52">
        <f t="shared" si="0"/>
        <v>29</v>
      </c>
      <c r="B33" s="18" t="s">
        <v>171</v>
      </c>
      <c r="C33" s="22" t="s">
        <v>7</v>
      </c>
      <c r="D33" s="22">
        <v>1</v>
      </c>
      <c r="E33" s="18" t="s">
        <v>172</v>
      </c>
      <c r="F33" s="49" t="s">
        <v>319</v>
      </c>
      <c r="G33" s="44" t="s">
        <v>129</v>
      </c>
      <c r="H33" s="54"/>
    </row>
    <row r="34" spans="1:8" s="3" customFormat="1" ht="114.75" x14ac:dyDescent="0.2">
      <c r="A34" s="52">
        <f t="shared" si="0"/>
        <v>30</v>
      </c>
      <c r="B34" s="55" t="s">
        <v>173</v>
      </c>
      <c r="C34" s="56" t="s">
        <v>9</v>
      </c>
      <c r="D34" s="22">
        <v>1</v>
      </c>
      <c r="E34" s="55" t="s">
        <v>174</v>
      </c>
      <c r="F34" s="57" t="s">
        <v>320</v>
      </c>
      <c r="G34" s="20" t="s">
        <v>130</v>
      </c>
      <c r="H34" s="58"/>
    </row>
    <row r="35" spans="1:8" s="3" customFormat="1" ht="408" x14ac:dyDescent="0.2">
      <c r="A35" s="52">
        <f t="shared" si="0"/>
        <v>31</v>
      </c>
      <c r="B35" s="95" t="s">
        <v>321</v>
      </c>
      <c r="C35" s="96" t="s">
        <v>322</v>
      </c>
      <c r="D35" s="96">
        <v>1</v>
      </c>
      <c r="E35" s="50" t="s">
        <v>354</v>
      </c>
      <c r="F35" s="97" t="s">
        <v>355</v>
      </c>
      <c r="G35" s="98" t="s">
        <v>324</v>
      </c>
    </row>
    <row r="36" spans="1:8" s="3" customFormat="1" x14ac:dyDescent="0.2">
      <c r="A36" s="25"/>
      <c r="B36" s="26"/>
      <c r="C36" s="27"/>
      <c r="D36" s="27"/>
      <c r="E36" s="26"/>
      <c r="F36" s="28"/>
      <c r="G36" s="27"/>
    </row>
    <row r="37" spans="1:8" s="3" customFormat="1" x14ac:dyDescent="0.2">
      <c r="A37" s="25"/>
      <c r="B37" s="26"/>
      <c r="C37" s="27"/>
      <c r="D37" s="27"/>
      <c r="E37" s="26"/>
      <c r="F37" s="28"/>
      <c r="G37" s="27"/>
    </row>
    <row r="38" spans="1:8" s="3" customFormat="1" x14ac:dyDescent="0.2">
      <c r="A38" s="25"/>
      <c r="B38" s="26"/>
      <c r="C38" s="27"/>
      <c r="D38" s="27"/>
      <c r="E38" s="26"/>
      <c r="F38" s="28"/>
      <c r="G38" s="29"/>
    </row>
    <row r="39" spans="1:8" s="3" customFormat="1" x14ac:dyDescent="0.2">
      <c r="A39" s="25"/>
      <c r="B39" s="26"/>
      <c r="C39" s="27"/>
      <c r="D39" s="27"/>
      <c r="E39" s="26"/>
      <c r="F39" s="28"/>
      <c r="G39" s="27"/>
    </row>
    <row r="40" spans="1:8" s="3" customFormat="1" x14ac:dyDescent="0.2">
      <c r="A40" s="25"/>
      <c r="B40" s="26"/>
      <c r="C40" s="27"/>
      <c r="D40" s="27"/>
      <c r="E40" s="26"/>
      <c r="F40" s="28"/>
      <c r="G40" s="29"/>
    </row>
    <row r="41" spans="1:8" s="3" customFormat="1" x14ac:dyDescent="0.2">
      <c r="A41" s="25"/>
      <c r="B41" s="26"/>
      <c r="C41" s="27"/>
      <c r="D41" s="27"/>
      <c r="E41" s="26"/>
      <c r="F41" s="28"/>
      <c r="G41" s="29"/>
    </row>
    <row r="42" spans="1:8" s="3" customFormat="1" x14ac:dyDescent="0.2">
      <c r="A42" s="25"/>
      <c r="B42" s="26"/>
      <c r="C42" s="27"/>
      <c r="D42" s="27"/>
      <c r="E42" s="26"/>
      <c r="F42" s="28"/>
      <c r="G42" s="29"/>
    </row>
    <row r="43" spans="1:8" s="3" customFormat="1" x14ac:dyDescent="0.2">
      <c r="A43" s="25"/>
      <c r="B43" s="26"/>
      <c r="C43" s="27"/>
      <c r="D43" s="27"/>
      <c r="E43" s="26"/>
      <c r="F43" s="28"/>
      <c r="G43" s="27"/>
    </row>
    <row r="44" spans="1:8" s="3" customFormat="1" x14ac:dyDescent="0.2">
      <c r="A44" s="25"/>
      <c r="B44" s="26"/>
      <c r="C44" s="30"/>
      <c r="D44" s="30"/>
      <c r="E44" s="26"/>
      <c r="F44" s="28"/>
      <c r="G44" s="27"/>
    </row>
    <row r="45" spans="1:8" s="3" customFormat="1" x14ac:dyDescent="0.2">
      <c r="A45" s="25"/>
      <c r="B45" s="26"/>
      <c r="C45" s="27"/>
      <c r="D45" s="27"/>
      <c r="E45" s="26"/>
      <c r="F45" s="28"/>
      <c r="G45" s="29"/>
    </row>
    <row r="46" spans="1:8" s="3" customFormat="1" x14ac:dyDescent="0.2">
      <c r="A46" s="25"/>
      <c r="B46" s="26"/>
      <c r="C46" s="27"/>
      <c r="D46" s="27"/>
      <c r="E46" s="26"/>
      <c r="F46" s="28"/>
      <c r="G46" s="29"/>
    </row>
    <row r="47" spans="1:8" s="3" customFormat="1" x14ac:dyDescent="0.2">
      <c r="A47" s="25"/>
      <c r="B47" s="26"/>
      <c r="C47" s="27"/>
      <c r="D47" s="27"/>
      <c r="E47" s="26"/>
      <c r="F47" s="28"/>
      <c r="G47" s="29"/>
    </row>
    <row r="48" spans="1:8" s="3" customFormat="1" x14ac:dyDescent="0.2">
      <c r="A48" s="25"/>
      <c r="B48" s="26"/>
      <c r="C48" s="27"/>
      <c r="D48" s="27"/>
      <c r="E48" s="26"/>
      <c r="F48" s="28"/>
      <c r="G48" s="29"/>
    </row>
    <row r="49" spans="1:7" s="3" customFormat="1" x14ac:dyDescent="0.2">
      <c r="A49" s="25"/>
      <c r="B49" s="26"/>
      <c r="C49" s="27"/>
      <c r="D49" s="27"/>
      <c r="E49" s="26"/>
      <c r="F49" s="28"/>
      <c r="G49" s="29"/>
    </row>
    <row r="50" spans="1:7" s="3" customFormat="1" x14ac:dyDescent="0.2">
      <c r="A50" s="25"/>
      <c r="B50" s="26"/>
      <c r="C50" s="27"/>
      <c r="D50" s="27"/>
      <c r="E50" s="26"/>
      <c r="F50" s="28"/>
      <c r="G50" s="29"/>
    </row>
    <row r="51" spans="1:7" s="3" customFormat="1" x14ac:dyDescent="0.2">
      <c r="A51" s="25"/>
      <c r="B51" s="26"/>
      <c r="C51" s="27"/>
      <c r="D51" s="27"/>
      <c r="E51" s="26"/>
      <c r="F51" s="28"/>
      <c r="G51" s="29"/>
    </row>
    <row r="52" spans="1:7" s="3" customFormat="1" x14ac:dyDescent="0.2">
      <c r="A52" s="25"/>
      <c r="B52" s="26"/>
      <c r="C52" s="27"/>
      <c r="D52" s="27"/>
      <c r="E52" s="26"/>
      <c r="F52" s="28"/>
      <c r="G52" s="29"/>
    </row>
    <row r="53" spans="1:7" s="3" customFormat="1" x14ac:dyDescent="0.2">
      <c r="A53" s="25"/>
      <c r="B53" s="26"/>
      <c r="C53" s="27"/>
      <c r="D53" s="27"/>
      <c r="E53" s="26"/>
      <c r="F53" s="28"/>
      <c r="G53" s="29"/>
    </row>
    <row r="54" spans="1:7" s="3" customFormat="1" x14ac:dyDescent="0.2">
      <c r="A54" s="25"/>
      <c r="B54" s="26"/>
      <c r="C54" s="27"/>
      <c r="D54" s="27"/>
      <c r="E54" s="26"/>
      <c r="F54" s="28"/>
      <c r="G54" s="27"/>
    </row>
    <row r="55" spans="1:7" s="3" customFormat="1" x14ac:dyDescent="0.2">
      <c r="A55" s="25"/>
      <c r="B55" s="26"/>
      <c r="C55" s="27"/>
      <c r="D55" s="27"/>
      <c r="E55" s="26"/>
      <c r="F55" s="28"/>
      <c r="G55" s="29"/>
    </row>
    <row r="56" spans="1:7" s="3" customFormat="1" x14ac:dyDescent="0.2">
      <c r="A56" s="25"/>
      <c r="B56" s="26"/>
      <c r="C56" s="27"/>
      <c r="D56" s="27"/>
      <c r="E56" s="26"/>
      <c r="F56" s="28"/>
      <c r="G56" s="27"/>
    </row>
    <row r="57" spans="1:7" s="3" customFormat="1" x14ac:dyDescent="0.2">
      <c r="A57" s="25"/>
      <c r="B57" s="26"/>
      <c r="C57" s="27"/>
      <c r="D57" s="27"/>
      <c r="E57" s="26"/>
      <c r="F57" s="28"/>
      <c r="G57" s="29"/>
    </row>
    <row r="58" spans="1:7" s="3" customFormat="1" x14ac:dyDescent="0.2">
      <c r="A58" s="25"/>
      <c r="B58" s="26"/>
      <c r="C58" s="27"/>
      <c r="D58" s="27"/>
      <c r="E58" s="26"/>
      <c r="F58" s="28"/>
      <c r="G58" s="29"/>
    </row>
    <row r="59" spans="1:7" s="3" customFormat="1" x14ac:dyDescent="0.2">
      <c r="A59" s="25"/>
      <c r="B59" s="26"/>
      <c r="C59" s="27"/>
      <c r="D59" s="27"/>
      <c r="E59" s="26"/>
      <c r="F59" s="28"/>
      <c r="G59" s="27"/>
    </row>
    <row r="60" spans="1:7" s="3" customFormat="1" x14ac:dyDescent="0.2">
      <c r="C60" s="31"/>
      <c r="D60" s="31"/>
      <c r="F60" s="32"/>
      <c r="G60" s="29"/>
    </row>
    <row r="61" spans="1:7" s="3" customFormat="1" x14ac:dyDescent="0.2">
      <c r="A61" s="25"/>
      <c r="B61" s="26"/>
      <c r="C61" s="27"/>
      <c r="D61" s="27"/>
      <c r="E61" s="26"/>
      <c r="F61" s="28"/>
      <c r="G61" s="27"/>
    </row>
    <row r="62" spans="1:7" s="3" customFormat="1" x14ac:dyDescent="0.2">
      <c r="C62" s="31"/>
      <c r="D62" s="31"/>
      <c r="F62" s="32"/>
      <c r="G62" s="29"/>
    </row>
    <row r="63" spans="1:7" s="3" customFormat="1" x14ac:dyDescent="0.2">
      <c r="C63" s="31"/>
      <c r="D63" s="31"/>
      <c r="F63" s="32"/>
      <c r="G63" s="29"/>
    </row>
    <row r="64" spans="1:7" s="3" customFormat="1" x14ac:dyDescent="0.2">
      <c r="C64" s="31"/>
      <c r="D64" s="31"/>
      <c r="F64" s="32"/>
      <c r="G64" s="29"/>
    </row>
    <row r="65" spans="3:7" s="3" customFormat="1" x14ac:dyDescent="0.2">
      <c r="C65" s="31"/>
      <c r="D65" s="31"/>
      <c r="F65" s="32"/>
      <c r="G65" s="29"/>
    </row>
    <row r="66" spans="3:7" s="3" customFormat="1" x14ac:dyDescent="0.2">
      <c r="C66" s="31"/>
      <c r="D66" s="31"/>
      <c r="F66" s="32"/>
      <c r="G66" s="29"/>
    </row>
    <row r="67" spans="3:7" s="3" customFormat="1" x14ac:dyDescent="0.2">
      <c r="C67" s="31"/>
      <c r="D67" s="31"/>
      <c r="F67" s="32"/>
      <c r="G67" s="29"/>
    </row>
    <row r="68" spans="3:7" s="3" customFormat="1" x14ac:dyDescent="0.2">
      <c r="C68" s="31"/>
      <c r="D68" s="31"/>
      <c r="F68" s="32"/>
      <c r="G68" s="29"/>
    </row>
    <row r="69" spans="3:7" s="3" customFormat="1" x14ac:dyDescent="0.2">
      <c r="C69" s="31"/>
      <c r="D69" s="31"/>
      <c r="F69" s="32"/>
      <c r="G69" s="29"/>
    </row>
    <row r="70" spans="3:7" s="3" customFormat="1" x14ac:dyDescent="0.2">
      <c r="C70" s="31"/>
      <c r="D70" s="31"/>
      <c r="F70" s="32"/>
      <c r="G70" s="29"/>
    </row>
    <row r="71" spans="3:7" s="3" customFormat="1" x14ac:dyDescent="0.2">
      <c r="C71" s="31"/>
      <c r="D71" s="31"/>
      <c r="F71" s="32"/>
      <c r="G71" s="29"/>
    </row>
    <row r="72" spans="3:7" s="3" customFormat="1" x14ac:dyDescent="0.2">
      <c r="C72" s="31"/>
      <c r="D72" s="31"/>
      <c r="F72" s="32"/>
      <c r="G72" s="29"/>
    </row>
    <row r="73" spans="3:7" s="3" customFormat="1" x14ac:dyDescent="0.2">
      <c r="C73" s="31"/>
      <c r="D73" s="31"/>
      <c r="F73" s="32"/>
      <c r="G73" s="29"/>
    </row>
    <row r="74" spans="3:7" s="3" customFormat="1" x14ac:dyDescent="0.2">
      <c r="C74" s="31"/>
      <c r="D74" s="31"/>
      <c r="F74" s="32"/>
      <c r="G74" s="29"/>
    </row>
    <row r="75" spans="3:7" s="3" customFormat="1" x14ac:dyDescent="0.2">
      <c r="C75" s="31"/>
      <c r="D75" s="31"/>
      <c r="F75" s="32"/>
      <c r="G75" s="29"/>
    </row>
    <row r="76" spans="3:7" s="3" customFormat="1" x14ac:dyDescent="0.2">
      <c r="C76" s="31"/>
      <c r="D76" s="31"/>
      <c r="F76" s="32"/>
      <c r="G76" s="29"/>
    </row>
    <row r="77" spans="3:7" s="3" customFormat="1" x14ac:dyDescent="0.2">
      <c r="C77" s="31"/>
      <c r="D77" s="31"/>
      <c r="F77" s="32"/>
      <c r="G77" s="29"/>
    </row>
    <row r="78" spans="3:7" s="3" customFormat="1" x14ac:dyDescent="0.2">
      <c r="C78" s="31"/>
      <c r="D78" s="31"/>
      <c r="F78" s="32"/>
      <c r="G78" s="29"/>
    </row>
    <row r="79" spans="3:7" s="3" customFormat="1" x14ac:dyDescent="0.2">
      <c r="C79" s="31"/>
      <c r="D79" s="31"/>
      <c r="F79" s="32"/>
      <c r="G79" s="29"/>
    </row>
    <row r="80" spans="3:7" s="3" customFormat="1" x14ac:dyDescent="0.2">
      <c r="C80" s="31"/>
      <c r="D80" s="31"/>
      <c r="F80" s="32"/>
      <c r="G80" s="29"/>
    </row>
    <row r="81" spans="3:7" s="3" customFormat="1" x14ac:dyDescent="0.2">
      <c r="C81" s="31"/>
      <c r="D81" s="31"/>
      <c r="F81" s="32"/>
      <c r="G81" s="29"/>
    </row>
    <row r="82" spans="3:7" s="3" customFormat="1" x14ac:dyDescent="0.2">
      <c r="C82" s="31"/>
      <c r="D82" s="31"/>
      <c r="F82" s="32"/>
      <c r="G82" s="29"/>
    </row>
    <row r="83" spans="3:7" s="3" customFormat="1" x14ac:dyDescent="0.2">
      <c r="C83" s="31"/>
      <c r="D83" s="31"/>
      <c r="F83" s="32"/>
      <c r="G83" s="29"/>
    </row>
    <row r="84" spans="3:7" s="3" customFormat="1" x14ac:dyDescent="0.2">
      <c r="C84" s="31"/>
      <c r="D84" s="31"/>
      <c r="F84" s="32"/>
      <c r="G84" s="29"/>
    </row>
    <row r="85" spans="3:7" s="3" customFormat="1" x14ac:dyDescent="0.2">
      <c r="C85" s="31"/>
      <c r="D85" s="31"/>
      <c r="F85" s="32"/>
      <c r="G85" s="29"/>
    </row>
    <row r="86" spans="3:7" s="3" customFormat="1" x14ac:dyDescent="0.2">
      <c r="C86" s="31"/>
      <c r="D86" s="31"/>
      <c r="F86" s="32"/>
      <c r="G86" s="29"/>
    </row>
    <row r="87" spans="3:7" s="3" customFormat="1" x14ac:dyDescent="0.2">
      <c r="C87" s="31"/>
      <c r="D87" s="31"/>
      <c r="F87" s="32"/>
      <c r="G87" s="29"/>
    </row>
    <row r="88" spans="3:7" s="3" customFormat="1" x14ac:dyDescent="0.2">
      <c r="C88" s="31"/>
      <c r="D88" s="31"/>
      <c r="F88" s="32"/>
      <c r="G88" s="29"/>
    </row>
    <row r="89" spans="3:7" s="3" customFormat="1" x14ac:dyDescent="0.2">
      <c r="C89" s="31"/>
      <c r="D89" s="31"/>
      <c r="F89" s="32"/>
      <c r="G89" s="29"/>
    </row>
    <row r="90" spans="3:7" s="3" customFormat="1" x14ac:dyDescent="0.2">
      <c r="C90" s="31"/>
      <c r="D90" s="31"/>
      <c r="F90" s="32"/>
      <c r="G90" s="29"/>
    </row>
    <row r="91" spans="3:7" s="3" customFormat="1" x14ac:dyDescent="0.2">
      <c r="C91" s="31"/>
      <c r="D91" s="31"/>
      <c r="F91" s="32"/>
      <c r="G91" s="29"/>
    </row>
    <row r="92" spans="3:7" s="3" customFormat="1" x14ac:dyDescent="0.2">
      <c r="C92" s="31"/>
      <c r="D92" s="31"/>
      <c r="F92" s="32"/>
      <c r="G92" s="29"/>
    </row>
    <row r="93" spans="3:7" s="3" customFormat="1" x14ac:dyDescent="0.2">
      <c r="C93" s="31"/>
      <c r="D93" s="31"/>
      <c r="F93" s="32"/>
      <c r="G93" s="29"/>
    </row>
    <row r="94" spans="3:7" s="3" customFormat="1" x14ac:dyDescent="0.2">
      <c r="C94" s="31"/>
      <c r="D94" s="31"/>
      <c r="F94" s="32"/>
      <c r="G94" s="29"/>
    </row>
    <row r="95" spans="3:7" s="3" customFormat="1" x14ac:dyDescent="0.2">
      <c r="C95" s="31"/>
      <c r="D95" s="31"/>
      <c r="F95" s="32"/>
      <c r="G95" s="29"/>
    </row>
    <row r="96" spans="3:7" s="3" customFormat="1" x14ac:dyDescent="0.2">
      <c r="C96" s="31"/>
      <c r="D96" s="31"/>
      <c r="F96" s="32"/>
      <c r="G96" s="29"/>
    </row>
    <row r="97" spans="3:7" s="3" customFormat="1" x14ac:dyDescent="0.2">
      <c r="C97" s="31"/>
      <c r="D97" s="31"/>
      <c r="F97" s="32"/>
      <c r="G97" s="29"/>
    </row>
    <row r="98" spans="3:7" s="3" customFormat="1" x14ac:dyDescent="0.2">
      <c r="C98" s="31"/>
      <c r="D98" s="31"/>
      <c r="F98" s="32"/>
      <c r="G98" s="29"/>
    </row>
    <row r="99" spans="3:7" s="3" customFormat="1" x14ac:dyDescent="0.2">
      <c r="C99" s="31"/>
      <c r="D99" s="31"/>
      <c r="F99" s="32"/>
      <c r="G99" s="29"/>
    </row>
    <row r="100" spans="3:7" s="3" customFormat="1" x14ac:dyDescent="0.2">
      <c r="C100" s="31"/>
      <c r="D100" s="31"/>
      <c r="F100" s="32"/>
      <c r="G100" s="29"/>
    </row>
    <row r="101" spans="3:7" s="3" customFormat="1" x14ac:dyDescent="0.2">
      <c r="C101" s="31"/>
      <c r="D101" s="31"/>
      <c r="F101" s="32"/>
      <c r="G101" s="29"/>
    </row>
    <row r="102" spans="3:7" s="3" customFormat="1" x14ac:dyDescent="0.2">
      <c r="C102" s="31"/>
      <c r="D102" s="31"/>
      <c r="F102" s="32"/>
      <c r="G102" s="29"/>
    </row>
    <row r="103" spans="3:7" s="3" customFormat="1" x14ac:dyDescent="0.2">
      <c r="C103" s="31"/>
      <c r="D103" s="31"/>
      <c r="F103" s="32"/>
      <c r="G103" s="29"/>
    </row>
    <row r="104" spans="3:7" s="3" customFormat="1" x14ac:dyDescent="0.2">
      <c r="C104" s="31"/>
      <c r="D104" s="31"/>
      <c r="F104" s="32"/>
      <c r="G104" s="29"/>
    </row>
    <row r="105" spans="3:7" s="3" customFormat="1" x14ac:dyDescent="0.2">
      <c r="C105" s="31"/>
      <c r="D105" s="31"/>
      <c r="F105" s="32"/>
      <c r="G105" s="29"/>
    </row>
    <row r="106" spans="3:7" s="3" customFormat="1" x14ac:dyDescent="0.2">
      <c r="C106" s="31"/>
      <c r="D106" s="31"/>
      <c r="F106" s="32"/>
      <c r="G106" s="29"/>
    </row>
    <row r="107" spans="3:7" s="3" customFormat="1" x14ac:dyDescent="0.2">
      <c r="C107" s="31"/>
      <c r="D107" s="31"/>
      <c r="F107" s="32"/>
      <c r="G107" s="29"/>
    </row>
    <row r="108" spans="3:7" s="3" customFormat="1" x14ac:dyDescent="0.2">
      <c r="C108" s="31"/>
      <c r="D108" s="31"/>
      <c r="F108" s="32"/>
      <c r="G108" s="29"/>
    </row>
    <row r="109" spans="3:7" s="3" customFormat="1" x14ac:dyDescent="0.2">
      <c r="C109" s="31"/>
      <c r="D109" s="31"/>
      <c r="F109" s="32"/>
      <c r="G109" s="29"/>
    </row>
    <row r="110" spans="3:7" s="3" customFormat="1" x14ac:dyDescent="0.2">
      <c r="C110" s="31"/>
      <c r="D110" s="31"/>
      <c r="F110" s="32"/>
      <c r="G110" s="29"/>
    </row>
    <row r="111" spans="3:7" s="3" customFormat="1" x14ac:dyDescent="0.2">
      <c r="C111" s="31"/>
      <c r="D111" s="31"/>
      <c r="F111" s="32"/>
      <c r="G111" s="29"/>
    </row>
    <row r="112" spans="3:7" s="3" customFormat="1" x14ac:dyDescent="0.2">
      <c r="C112" s="31"/>
      <c r="D112" s="31"/>
      <c r="F112" s="32"/>
      <c r="G112" s="29"/>
    </row>
    <row r="113" spans="1:7" s="3" customFormat="1" x14ac:dyDescent="0.2">
      <c r="C113" s="31"/>
      <c r="D113" s="31"/>
      <c r="F113" s="32"/>
      <c r="G113" s="29"/>
    </row>
    <row r="114" spans="1:7" s="3" customFormat="1" x14ac:dyDescent="0.2">
      <c r="C114" s="31"/>
      <c r="D114" s="31"/>
      <c r="F114" s="32"/>
      <c r="G114" s="29"/>
    </row>
    <row r="115" spans="1:7" s="3" customFormat="1" x14ac:dyDescent="0.2">
      <c r="C115" s="31"/>
      <c r="D115" s="31"/>
      <c r="F115" s="32"/>
      <c r="G115" s="29"/>
    </row>
    <row r="116" spans="1:7" s="3" customFormat="1" x14ac:dyDescent="0.2">
      <c r="C116" s="31"/>
      <c r="D116" s="31"/>
      <c r="F116" s="32"/>
      <c r="G116" s="29"/>
    </row>
    <row r="117" spans="1:7" s="3" customFormat="1" x14ac:dyDescent="0.2">
      <c r="C117" s="31"/>
      <c r="D117" s="31"/>
      <c r="F117" s="32"/>
      <c r="G117" s="29"/>
    </row>
    <row r="118" spans="1:7" s="3" customFormat="1" ht="15" x14ac:dyDescent="0.2">
      <c r="A118" s="33"/>
      <c r="G118" s="31"/>
    </row>
    <row r="119" spans="1:7" s="3" customFormat="1" x14ac:dyDescent="0.2">
      <c r="C119" s="31"/>
      <c r="D119" s="31"/>
      <c r="F119" s="32"/>
      <c r="G119" s="29"/>
    </row>
    <row r="120" spans="1:7" s="3" customFormat="1" x14ac:dyDescent="0.2">
      <c r="C120" s="31"/>
      <c r="D120" s="31"/>
      <c r="F120" s="32"/>
      <c r="G120" s="29"/>
    </row>
    <row r="121" spans="1:7" s="3" customFormat="1" x14ac:dyDescent="0.2">
      <c r="C121" s="31"/>
      <c r="D121" s="31"/>
      <c r="F121" s="32"/>
      <c r="G121" s="29"/>
    </row>
    <row r="122" spans="1:7" s="3" customFormat="1" x14ac:dyDescent="0.2">
      <c r="C122" s="31"/>
      <c r="D122" s="31"/>
      <c r="F122" s="32"/>
      <c r="G122" s="29"/>
    </row>
    <row r="123" spans="1:7" s="3" customFormat="1" x14ac:dyDescent="0.2">
      <c r="C123" s="31"/>
      <c r="D123" s="31"/>
      <c r="F123" s="32"/>
      <c r="G123" s="29"/>
    </row>
    <row r="124" spans="1:7" s="3" customFormat="1" x14ac:dyDescent="0.2">
      <c r="C124" s="31"/>
      <c r="D124" s="31"/>
      <c r="F124" s="32"/>
      <c r="G124" s="29"/>
    </row>
    <row r="125" spans="1:7" s="3" customFormat="1" x14ac:dyDescent="0.2">
      <c r="C125" s="31"/>
      <c r="D125" s="31"/>
      <c r="F125" s="32"/>
      <c r="G125" s="29"/>
    </row>
    <row r="126" spans="1:7" s="3" customFormat="1" x14ac:dyDescent="0.2">
      <c r="C126" s="31"/>
      <c r="D126" s="31"/>
      <c r="F126" s="32"/>
      <c r="G126" s="29"/>
    </row>
    <row r="127" spans="1:7" s="3" customFormat="1" x14ac:dyDescent="0.2">
      <c r="C127" s="31"/>
      <c r="D127" s="31"/>
      <c r="F127" s="32"/>
      <c r="G127" s="29"/>
    </row>
    <row r="128" spans="1:7" s="3" customFormat="1" x14ac:dyDescent="0.2">
      <c r="C128" s="31"/>
      <c r="D128" s="31"/>
      <c r="F128" s="32"/>
      <c r="G128" s="29"/>
    </row>
    <row r="129" spans="1:7" s="3" customFormat="1" x14ac:dyDescent="0.2">
      <c r="C129" s="31"/>
      <c r="D129" s="31"/>
      <c r="F129" s="32"/>
      <c r="G129" s="29"/>
    </row>
    <row r="130" spans="1:7" s="3" customFormat="1" x14ac:dyDescent="0.2">
      <c r="C130" s="31"/>
      <c r="D130" s="31"/>
      <c r="F130" s="32"/>
      <c r="G130" s="29"/>
    </row>
    <row r="131" spans="1:7" s="3" customFormat="1" x14ac:dyDescent="0.2">
      <c r="C131" s="31"/>
      <c r="D131" s="31"/>
      <c r="F131" s="32"/>
      <c r="G131" s="29"/>
    </row>
    <row r="132" spans="1:7" s="3" customFormat="1" x14ac:dyDescent="0.2">
      <c r="C132" s="31"/>
      <c r="D132" s="31"/>
      <c r="F132" s="32"/>
      <c r="G132" s="29"/>
    </row>
    <row r="133" spans="1:7" s="3" customFormat="1" x14ac:dyDescent="0.2">
      <c r="C133" s="31"/>
      <c r="D133" s="31"/>
      <c r="F133" s="32"/>
      <c r="G133" s="29"/>
    </row>
    <row r="134" spans="1:7" s="3" customFormat="1" x14ac:dyDescent="0.2">
      <c r="C134" s="31"/>
      <c r="D134" s="31"/>
      <c r="F134" s="32"/>
      <c r="G134" s="29"/>
    </row>
    <row r="135" spans="1:7" s="3" customFormat="1" x14ac:dyDescent="0.2">
      <c r="C135" s="31"/>
      <c r="D135" s="31"/>
      <c r="F135" s="32"/>
      <c r="G135" s="29"/>
    </row>
    <row r="136" spans="1:7" s="3" customFormat="1" x14ac:dyDescent="0.2">
      <c r="C136" s="31"/>
      <c r="D136" s="31"/>
      <c r="F136" s="32"/>
      <c r="G136" s="29"/>
    </row>
    <row r="137" spans="1:7" s="3" customFormat="1" x14ac:dyDescent="0.2">
      <c r="C137" s="31"/>
      <c r="D137" s="31"/>
      <c r="F137" s="32"/>
      <c r="G137" s="29"/>
    </row>
    <row r="138" spans="1:7" s="3" customFormat="1" x14ac:dyDescent="0.2">
      <c r="C138" s="31"/>
      <c r="D138" s="31"/>
      <c r="F138" s="32"/>
      <c r="G138" s="29"/>
    </row>
    <row r="139" spans="1:7" s="3" customFormat="1" x14ac:dyDescent="0.2">
      <c r="C139" s="31"/>
      <c r="D139" s="31"/>
      <c r="F139" s="32"/>
      <c r="G139" s="29"/>
    </row>
    <row r="140" spans="1:7" s="3" customFormat="1" x14ac:dyDescent="0.2">
      <c r="C140" s="31"/>
      <c r="D140" s="31"/>
      <c r="F140" s="32"/>
      <c r="G140" s="29"/>
    </row>
    <row r="141" spans="1:7" s="3" customFormat="1" x14ac:dyDescent="0.2">
      <c r="C141" s="31"/>
      <c r="D141" s="31"/>
      <c r="F141" s="32"/>
      <c r="G141" s="29"/>
    </row>
    <row r="142" spans="1:7" s="3" customFormat="1" x14ac:dyDescent="0.2">
      <c r="C142" s="31"/>
      <c r="D142" s="31"/>
      <c r="F142" s="32"/>
      <c r="G142" s="29"/>
    </row>
    <row r="143" spans="1:7" s="3" customFormat="1" x14ac:dyDescent="0.2">
      <c r="C143" s="31"/>
      <c r="D143" s="31"/>
      <c r="F143" s="32"/>
      <c r="G143" s="29"/>
    </row>
    <row r="144" spans="1:7" x14ac:dyDescent="0.2">
      <c r="A144" s="3"/>
      <c r="B144" s="3"/>
      <c r="C144" s="31"/>
      <c r="D144" s="31"/>
      <c r="E144" s="3"/>
      <c r="F144" s="32"/>
      <c r="G144" s="29"/>
    </row>
    <row r="145" spans="1:7" x14ac:dyDescent="0.2">
      <c r="A145" s="3"/>
      <c r="B145" s="3"/>
      <c r="C145" s="31"/>
      <c r="D145" s="31"/>
      <c r="E145" s="3"/>
      <c r="F145" s="32"/>
      <c r="G145" s="29"/>
    </row>
  </sheetData>
  <mergeCells count="2">
    <mergeCell ref="A1:H1"/>
    <mergeCell ref="A2:H3"/>
  </mergeCells>
  <phoneticPr fontId="7" type="noConversion"/>
  <pageMargins left="0.23622047244094491" right="0.23622047244094491" top="0.74803149606299213" bottom="0.74803149606299213" header="0.31496062992125984" footer="0.31496062992125984"/>
  <pageSetup paperSize="8" scale="66" fitToHeight="0" orientation="portrait" r:id="rId1"/>
  <headerFooter alignWithMargins="0">
    <oddFooter>&amp;RPage &amp;P of &amp;N</oddFooter>
  </headerFooter>
  <rowBreaks count="2" manualBreakCount="2">
    <brk id="7" max="7" man="1"/>
    <brk id="1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0837-666E-4C9E-85EF-E270C87CF672}">
  <dimension ref="A1:G13"/>
  <sheetViews>
    <sheetView workbookViewId="0"/>
  </sheetViews>
  <sheetFormatPr defaultRowHeight="12.75" x14ac:dyDescent="0.2"/>
  <cols>
    <col min="1" max="1" width="24.5703125" style="82" bestFit="1" customWidth="1"/>
    <col min="2" max="2" width="31.5703125" style="82" bestFit="1" customWidth="1"/>
    <col min="3" max="3" width="50.85546875" style="82" bestFit="1" customWidth="1"/>
    <col min="4" max="4" width="11.7109375" style="82" bestFit="1" customWidth="1"/>
    <col min="5" max="5" width="25.5703125" style="82" bestFit="1" customWidth="1"/>
    <col min="6" max="6" width="27.140625" style="82" bestFit="1" customWidth="1"/>
    <col min="7" max="7" width="31.7109375" style="82" bestFit="1" customWidth="1"/>
    <col min="8" max="16384" width="9.140625" style="82"/>
  </cols>
  <sheetData>
    <row r="1" spans="1:7" ht="15.75" x14ac:dyDescent="0.25">
      <c r="A1" s="81" t="s">
        <v>283</v>
      </c>
    </row>
    <row r="2" spans="1:7" ht="13.5" thickBot="1" x14ac:dyDescent="0.25"/>
    <row r="3" spans="1:7" ht="13.5" thickBot="1" x14ac:dyDescent="0.25">
      <c r="A3" s="83" t="s">
        <v>284</v>
      </c>
      <c r="B3" s="84" t="s">
        <v>285</v>
      </c>
      <c r="C3" s="85" t="s">
        <v>286</v>
      </c>
      <c r="D3" s="86" t="s">
        <v>287</v>
      </c>
      <c r="E3" s="87" t="s">
        <v>288</v>
      </c>
      <c r="F3" s="88" t="s">
        <v>285</v>
      </c>
      <c r="G3" s="89" t="s">
        <v>286</v>
      </c>
    </row>
    <row r="4" spans="1:7" x14ac:dyDescent="0.2">
      <c r="A4" s="90" t="s">
        <v>289</v>
      </c>
      <c r="B4" s="82" t="s">
        <v>290</v>
      </c>
      <c r="C4" s="91" t="s">
        <v>291</v>
      </c>
      <c r="D4" s="82" t="s">
        <v>292</v>
      </c>
      <c r="E4" s="90" t="s">
        <v>293</v>
      </c>
      <c r="F4" s="82" t="s">
        <v>290</v>
      </c>
      <c r="G4" s="91" t="s">
        <v>294</v>
      </c>
    </row>
    <row r="5" spans="1:7" x14ac:dyDescent="0.2">
      <c r="A5" s="90" t="s">
        <v>295</v>
      </c>
      <c r="B5" s="82" t="s">
        <v>296</v>
      </c>
      <c r="C5" s="91" t="s">
        <v>297</v>
      </c>
      <c r="D5" s="82" t="s">
        <v>298</v>
      </c>
      <c r="E5" s="90" t="s">
        <v>289</v>
      </c>
      <c r="F5" s="82" t="s">
        <v>296</v>
      </c>
      <c r="G5" s="91" t="s">
        <v>316</v>
      </c>
    </row>
    <row r="6" spans="1:7" x14ac:dyDescent="0.2">
      <c r="A6" s="90" t="s">
        <v>295</v>
      </c>
      <c r="B6" s="82" t="s">
        <v>301</v>
      </c>
      <c r="C6" s="91" t="s">
        <v>294</v>
      </c>
      <c r="D6" s="82" t="s">
        <v>292</v>
      </c>
      <c r="E6" s="90" t="s">
        <v>302</v>
      </c>
      <c r="F6" s="82" t="s">
        <v>301</v>
      </c>
      <c r="G6" s="91" t="s">
        <v>294</v>
      </c>
    </row>
    <row r="7" spans="1:7" x14ac:dyDescent="0.2">
      <c r="A7" s="90" t="s">
        <v>295</v>
      </c>
      <c r="B7" s="82" t="s">
        <v>303</v>
      </c>
      <c r="C7" s="91" t="s">
        <v>299</v>
      </c>
      <c r="D7" s="82" t="s">
        <v>292</v>
      </c>
      <c r="E7" s="90" t="s">
        <v>304</v>
      </c>
      <c r="F7" s="82" t="s">
        <v>303</v>
      </c>
      <c r="G7" s="91" t="s">
        <v>294</v>
      </c>
    </row>
    <row r="8" spans="1:7" x14ac:dyDescent="0.2">
      <c r="A8" s="90" t="s">
        <v>305</v>
      </c>
      <c r="B8" s="82" t="s">
        <v>306</v>
      </c>
      <c r="C8" s="91" t="s">
        <v>307</v>
      </c>
      <c r="D8" s="82" t="s">
        <v>298</v>
      </c>
      <c r="E8" s="90" t="s">
        <v>289</v>
      </c>
      <c r="F8" s="82" t="s">
        <v>306</v>
      </c>
      <c r="G8" s="91" t="s">
        <v>294</v>
      </c>
    </row>
    <row r="9" spans="1:7" x14ac:dyDescent="0.2">
      <c r="A9" s="90" t="s">
        <v>305</v>
      </c>
      <c r="B9" s="82" t="s">
        <v>306</v>
      </c>
      <c r="C9" s="91" t="s">
        <v>308</v>
      </c>
      <c r="D9" s="82" t="s">
        <v>298</v>
      </c>
      <c r="E9" s="90" t="s">
        <v>309</v>
      </c>
      <c r="F9" s="82" t="s">
        <v>306</v>
      </c>
      <c r="G9" s="91" t="s">
        <v>294</v>
      </c>
    </row>
    <row r="10" spans="1:7" x14ac:dyDescent="0.2">
      <c r="A10" s="90" t="s">
        <v>305</v>
      </c>
      <c r="B10" s="82" t="s">
        <v>306</v>
      </c>
      <c r="C10" s="91" t="s">
        <v>310</v>
      </c>
      <c r="D10" s="82" t="s">
        <v>298</v>
      </c>
      <c r="E10" s="90" t="s">
        <v>300</v>
      </c>
      <c r="F10" s="82" t="s">
        <v>306</v>
      </c>
      <c r="G10" s="91" t="s">
        <v>294</v>
      </c>
    </row>
    <row r="11" spans="1:7" x14ac:dyDescent="0.2">
      <c r="A11" s="90" t="s">
        <v>311</v>
      </c>
      <c r="B11" s="82" t="s">
        <v>306</v>
      </c>
      <c r="C11" s="91" t="s">
        <v>307</v>
      </c>
      <c r="D11" s="82" t="s">
        <v>298</v>
      </c>
      <c r="E11" s="90" t="s">
        <v>289</v>
      </c>
      <c r="F11" s="82" t="s">
        <v>306</v>
      </c>
      <c r="G11" s="91" t="s">
        <v>294</v>
      </c>
    </row>
    <row r="12" spans="1:7" x14ac:dyDescent="0.2">
      <c r="A12" s="90" t="s">
        <v>311</v>
      </c>
      <c r="B12" s="82" t="s">
        <v>306</v>
      </c>
      <c r="C12" s="91" t="s">
        <v>308</v>
      </c>
      <c r="D12" s="82" t="s">
        <v>298</v>
      </c>
      <c r="E12" s="90" t="s">
        <v>309</v>
      </c>
      <c r="F12" s="82" t="s">
        <v>306</v>
      </c>
      <c r="G12" s="91" t="s">
        <v>294</v>
      </c>
    </row>
    <row r="13" spans="1:7" ht="13.5" thickBot="1" x14ac:dyDescent="0.25">
      <c r="A13" s="92" t="s">
        <v>311</v>
      </c>
      <c r="B13" s="93" t="s">
        <v>306</v>
      </c>
      <c r="C13" s="94" t="s">
        <v>310</v>
      </c>
      <c r="D13" s="93" t="s">
        <v>298</v>
      </c>
      <c r="E13" s="92" t="s">
        <v>300</v>
      </c>
      <c r="F13" s="93" t="s">
        <v>306</v>
      </c>
      <c r="G13" s="94" t="s">
        <v>294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7"/>
  <sheetViews>
    <sheetView workbookViewId="0">
      <selection activeCell="B29" sqref="B29"/>
    </sheetView>
  </sheetViews>
  <sheetFormatPr defaultColWidth="9.140625" defaultRowHeight="12.75" x14ac:dyDescent="0.2"/>
  <cols>
    <col min="1" max="1" width="15" style="10" customWidth="1"/>
    <col min="2" max="2" width="78.140625" style="10" customWidth="1"/>
    <col min="3" max="16384" width="9.140625" style="10"/>
  </cols>
  <sheetData>
    <row r="1" spans="1:2" ht="16.5" thickBot="1" x14ac:dyDescent="0.25">
      <c r="A1" s="112" t="s">
        <v>197</v>
      </c>
      <c r="B1" s="113"/>
    </row>
    <row r="2" spans="1:2" ht="15" customHeight="1" thickBot="1" x14ac:dyDescent="0.25">
      <c r="A2" s="110" t="s">
        <v>198</v>
      </c>
      <c r="B2" s="111"/>
    </row>
    <row r="3" spans="1:2" ht="15.75" customHeight="1" thickBot="1" x14ac:dyDescent="0.25">
      <c r="A3" s="60">
        <v>10.01</v>
      </c>
      <c r="B3" s="61" t="s">
        <v>199</v>
      </c>
    </row>
    <row r="4" spans="1:2" ht="15.75" thickBot="1" x14ac:dyDescent="0.25">
      <c r="A4" s="62">
        <v>10.02</v>
      </c>
      <c r="B4" s="63" t="s">
        <v>200</v>
      </c>
    </row>
    <row r="5" spans="1:2" ht="15.75" thickBot="1" x14ac:dyDescent="0.25">
      <c r="A5" s="60">
        <v>10.029999999999999</v>
      </c>
      <c r="B5" s="61" t="s">
        <v>201</v>
      </c>
    </row>
    <row r="6" spans="1:2" ht="15.75" thickBot="1" x14ac:dyDescent="0.25">
      <c r="A6" s="62">
        <v>10.039999999999999</v>
      </c>
      <c r="B6" s="63" t="s">
        <v>47</v>
      </c>
    </row>
    <row r="7" spans="1:2" ht="15.75" thickBot="1" x14ac:dyDescent="0.25">
      <c r="A7" s="60">
        <v>10.050000000000001</v>
      </c>
      <c r="B7" s="61" t="s">
        <v>202</v>
      </c>
    </row>
    <row r="8" spans="1:2" ht="15.75" thickBot="1" x14ac:dyDescent="0.25">
      <c r="A8" s="62">
        <v>10.06</v>
      </c>
      <c r="B8" s="63" t="s">
        <v>203</v>
      </c>
    </row>
    <row r="9" spans="1:2" ht="15.75" thickBot="1" x14ac:dyDescent="0.25">
      <c r="A9" s="60">
        <v>10.07</v>
      </c>
      <c r="B9" s="61" t="s">
        <v>204</v>
      </c>
    </row>
    <row r="10" spans="1:2" ht="15.75" thickBot="1" x14ac:dyDescent="0.25">
      <c r="A10" s="62">
        <v>10.08</v>
      </c>
      <c r="B10" s="63" t="s">
        <v>205</v>
      </c>
    </row>
    <row r="11" spans="1:2" ht="15.75" thickBot="1" x14ac:dyDescent="0.25">
      <c r="A11" s="60">
        <v>10.09</v>
      </c>
      <c r="B11" s="61" t="s">
        <v>206</v>
      </c>
    </row>
    <row r="12" spans="1:2" ht="15.75" thickBot="1" x14ac:dyDescent="0.25">
      <c r="A12" s="62" t="s">
        <v>48</v>
      </c>
      <c r="B12" s="63" t="s">
        <v>207</v>
      </c>
    </row>
    <row r="13" spans="1:2" ht="15.75" thickBot="1" x14ac:dyDescent="0.25">
      <c r="A13" s="60">
        <v>10.11</v>
      </c>
      <c r="B13" s="61" t="s">
        <v>208</v>
      </c>
    </row>
    <row r="14" spans="1:2" ht="15.75" thickBot="1" x14ac:dyDescent="0.25">
      <c r="A14" s="62">
        <v>10.119999999999999</v>
      </c>
      <c r="B14" s="63" t="s">
        <v>209</v>
      </c>
    </row>
    <row r="15" spans="1:2" ht="15.75" thickBot="1" x14ac:dyDescent="0.25">
      <c r="A15" s="60">
        <v>10.130000000000001</v>
      </c>
      <c r="B15" s="61" t="s">
        <v>210</v>
      </c>
    </row>
    <row r="16" spans="1:2" ht="15.75" thickBot="1" x14ac:dyDescent="0.25">
      <c r="A16" s="62">
        <v>10.14</v>
      </c>
      <c r="B16" s="63" t="s">
        <v>211</v>
      </c>
    </row>
    <row r="17" spans="1:2" ht="15.75" thickBot="1" x14ac:dyDescent="0.25">
      <c r="A17" s="60">
        <v>10.15</v>
      </c>
      <c r="B17" s="61" t="s">
        <v>212</v>
      </c>
    </row>
    <row r="18" spans="1:2" ht="15.75" thickBot="1" x14ac:dyDescent="0.25">
      <c r="A18" s="62">
        <v>10.16</v>
      </c>
      <c r="B18" s="63" t="s">
        <v>213</v>
      </c>
    </row>
    <row r="19" spans="1:2" ht="15.75" thickBot="1" x14ac:dyDescent="0.25">
      <c r="A19" s="60">
        <v>10.17</v>
      </c>
      <c r="B19" s="61" t="s">
        <v>214</v>
      </c>
    </row>
    <row r="20" spans="1:2" ht="15.75" thickBot="1" x14ac:dyDescent="0.25">
      <c r="A20" s="62">
        <v>10.18</v>
      </c>
      <c r="B20" s="63" t="s">
        <v>215</v>
      </c>
    </row>
    <row r="21" spans="1:2" ht="15.75" thickBot="1" x14ac:dyDescent="0.25">
      <c r="A21" s="60">
        <v>10.19</v>
      </c>
      <c r="B21" s="61" t="s">
        <v>216</v>
      </c>
    </row>
    <row r="22" spans="1:2" ht="15.75" thickBot="1" x14ac:dyDescent="0.25">
      <c r="A22" s="62" t="s">
        <v>49</v>
      </c>
      <c r="B22" s="63" t="s">
        <v>217</v>
      </c>
    </row>
    <row r="23" spans="1:2" ht="15.75" thickBot="1" x14ac:dyDescent="0.25">
      <c r="A23" s="60">
        <v>10.210000000000001</v>
      </c>
      <c r="B23" s="61" t="s">
        <v>218</v>
      </c>
    </row>
    <row r="24" spans="1:2" ht="15" customHeight="1" thickBot="1" x14ac:dyDescent="0.25">
      <c r="A24" s="64">
        <v>10.220000000000001</v>
      </c>
      <c r="B24" s="61" t="s">
        <v>219</v>
      </c>
    </row>
    <row r="25" spans="1:2" ht="15.75" customHeight="1" thickBot="1" x14ac:dyDescent="0.25">
      <c r="A25" s="110" t="s">
        <v>220</v>
      </c>
      <c r="B25" s="111"/>
    </row>
    <row r="26" spans="1:2" ht="15.75" customHeight="1" thickBot="1" x14ac:dyDescent="0.25">
      <c r="A26" s="62">
        <v>20.010000000000002</v>
      </c>
      <c r="B26" s="63" t="s">
        <v>50</v>
      </c>
    </row>
    <row r="27" spans="1:2" ht="15.75" thickBot="1" x14ac:dyDescent="0.25">
      <c r="A27" s="60">
        <v>20.02</v>
      </c>
      <c r="B27" s="61" t="s">
        <v>51</v>
      </c>
    </row>
    <row r="28" spans="1:2" ht="15.75" thickBot="1" x14ac:dyDescent="0.25">
      <c r="A28" s="62">
        <v>20.03</v>
      </c>
      <c r="B28" s="63" t="s">
        <v>221</v>
      </c>
    </row>
    <row r="29" spans="1:2" ht="15.75" thickBot="1" x14ac:dyDescent="0.25">
      <c r="A29" s="60">
        <v>20.04</v>
      </c>
      <c r="B29" s="61" t="s">
        <v>222</v>
      </c>
    </row>
    <row r="30" spans="1:2" ht="15.75" thickBot="1" x14ac:dyDescent="0.25">
      <c r="A30" s="62">
        <v>20.05</v>
      </c>
      <c r="B30" s="63" t="s">
        <v>223</v>
      </c>
    </row>
    <row r="31" spans="1:2" ht="15.75" thickBot="1" x14ac:dyDescent="0.25">
      <c r="A31" s="60">
        <v>20.059999999999999</v>
      </c>
      <c r="B31" s="61" t="s">
        <v>224</v>
      </c>
    </row>
    <row r="32" spans="1:2" ht="15.75" thickBot="1" x14ac:dyDescent="0.25">
      <c r="A32" s="62">
        <v>20.07</v>
      </c>
      <c r="B32" s="63" t="s">
        <v>225</v>
      </c>
    </row>
    <row r="33" spans="1:2" ht="15.75" thickBot="1" x14ac:dyDescent="0.25">
      <c r="A33" s="60">
        <v>20.079999999999998</v>
      </c>
      <c r="B33" s="61" t="s">
        <v>52</v>
      </c>
    </row>
    <row r="34" spans="1:2" ht="15.75" thickBot="1" x14ac:dyDescent="0.25">
      <c r="A34" s="62">
        <v>20.09</v>
      </c>
      <c r="B34" s="63" t="s">
        <v>226</v>
      </c>
    </row>
    <row r="35" spans="1:2" ht="15.75" thickBot="1" x14ac:dyDescent="0.25">
      <c r="A35" s="60" t="s">
        <v>53</v>
      </c>
      <c r="B35" s="61" t="s">
        <v>54</v>
      </c>
    </row>
    <row r="36" spans="1:2" ht="15.75" thickBot="1" x14ac:dyDescent="0.25">
      <c r="A36" s="62">
        <v>20.11</v>
      </c>
      <c r="B36" s="63" t="s">
        <v>227</v>
      </c>
    </row>
    <row r="37" spans="1:2" ht="15.75" thickBot="1" x14ac:dyDescent="0.25">
      <c r="A37" s="60">
        <v>20.12</v>
      </c>
      <c r="B37" s="61" t="s">
        <v>228</v>
      </c>
    </row>
    <row r="38" spans="1:2" ht="15.75" thickBot="1" x14ac:dyDescent="0.25">
      <c r="A38" s="62">
        <v>20.13</v>
      </c>
      <c r="B38" s="63" t="s">
        <v>229</v>
      </c>
    </row>
    <row r="39" spans="1:2" ht="15.75" thickBot="1" x14ac:dyDescent="0.25">
      <c r="A39" s="60">
        <v>20.14</v>
      </c>
      <c r="B39" s="61" t="s">
        <v>55</v>
      </c>
    </row>
    <row r="40" spans="1:2" ht="15.75" thickBot="1" x14ac:dyDescent="0.25">
      <c r="A40" s="62">
        <v>20.149999999999999</v>
      </c>
      <c r="B40" s="63" t="s">
        <v>56</v>
      </c>
    </row>
    <row r="41" spans="1:2" ht="15.75" thickBot="1" x14ac:dyDescent="0.25">
      <c r="A41" s="60">
        <v>20.16</v>
      </c>
      <c r="B41" s="61" t="s">
        <v>57</v>
      </c>
    </row>
    <row r="42" spans="1:2" ht="15.75" thickBot="1" x14ac:dyDescent="0.25">
      <c r="A42" s="62">
        <v>20.170000000000002</v>
      </c>
      <c r="B42" s="63" t="s">
        <v>58</v>
      </c>
    </row>
    <row r="43" spans="1:2" ht="15.75" thickBot="1" x14ac:dyDescent="0.25">
      <c r="A43" s="60">
        <v>20.18</v>
      </c>
      <c r="B43" s="61" t="s">
        <v>230</v>
      </c>
    </row>
    <row r="44" spans="1:2" ht="15.75" thickBot="1" x14ac:dyDescent="0.25">
      <c r="A44" s="62">
        <v>20.190000000000001</v>
      </c>
      <c r="B44" s="63" t="s">
        <v>59</v>
      </c>
    </row>
    <row r="45" spans="1:2" ht="15.75" thickBot="1" x14ac:dyDescent="0.25">
      <c r="A45" s="60" t="s">
        <v>60</v>
      </c>
      <c r="B45" s="61" t="s">
        <v>231</v>
      </c>
    </row>
    <row r="46" spans="1:2" ht="12.75" customHeight="1" thickBot="1" x14ac:dyDescent="0.25">
      <c r="A46" s="62">
        <v>20.21</v>
      </c>
      <c r="B46" s="65" t="s">
        <v>232</v>
      </c>
    </row>
    <row r="47" spans="1:2" ht="15.75" thickBot="1" x14ac:dyDescent="0.25">
      <c r="A47" s="60">
        <v>20.22</v>
      </c>
      <c r="B47" s="61" t="s">
        <v>61</v>
      </c>
    </row>
    <row r="48" spans="1:2" ht="15.75" thickBot="1" x14ac:dyDescent="0.25">
      <c r="A48" s="62">
        <v>20.23</v>
      </c>
      <c r="B48" s="63" t="s">
        <v>62</v>
      </c>
    </row>
    <row r="49" spans="1:2" ht="15.75" thickBot="1" x14ac:dyDescent="0.25">
      <c r="A49" s="60">
        <v>20.239999999999998</v>
      </c>
      <c r="B49" s="61" t="s">
        <v>233</v>
      </c>
    </row>
    <row r="50" spans="1:2" ht="15.75" thickBot="1" x14ac:dyDescent="0.25">
      <c r="A50" s="62">
        <v>20.25</v>
      </c>
      <c r="B50" s="63" t="s">
        <v>63</v>
      </c>
    </row>
    <row r="51" spans="1:2" ht="15.75" thickBot="1" x14ac:dyDescent="0.25">
      <c r="A51" s="60">
        <v>20.260000000000002</v>
      </c>
      <c r="B51" s="61" t="s">
        <v>64</v>
      </c>
    </row>
    <row r="52" spans="1:2" ht="15.75" thickBot="1" x14ac:dyDescent="0.25">
      <c r="A52" s="62">
        <v>20.27</v>
      </c>
      <c r="B52" s="63" t="s">
        <v>65</v>
      </c>
    </row>
    <row r="53" spans="1:2" ht="15.75" thickBot="1" x14ac:dyDescent="0.25">
      <c r="A53" s="60">
        <v>20.28</v>
      </c>
      <c r="B53" s="61" t="s">
        <v>234</v>
      </c>
    </row>
    <row r="54" spans="1:2" ht="15.75" thickBot="1" x14ac:dyDescent="0.25">
      <c r="A54" s="62">
        <v>20.29</v>
      </c>
      <c r="B54" s="63" t="s">
        <v>66</v>
      </c>
    </row>
    <row r="55" spans="1:2" ht="15.75" thickBot="1" x14ac:dyDescent="0.25">
      <c r="A55" s="60" t="s">
        <v>67</v>
      </c>
      <c r="B55" s="61" t="s">
        <v>68</v>
      </c>
    </row>
    <row r="56" spans="1:2" ht="15.75" thickBot="1" x14ac:dyDescent="0.25">
      <c r="A56" s="62">
        <v>20.309999999999999</v>
      </c>
      <c r="B56" s="63" t="s">
        <v>69</v>
      </c>
    </row>
    <row r="57" spans="1:2" ht="15.75" thickBot="1" x14ac:dyDescent="0.25">
      <c r="A57" s="60">
        <v>20.32</v>
      </c>
      <c r="B57" s="61" t="s">
        <v>70</v>
      </c>
    </row>
    <row r="58" spans="1:2" ht="15.75" thickBot="1" x14ac:dyDescent="0.25">
      <c r="A58" s="62">
        <v>20.329999999999998</v>
      </c>
      <c r="B58" s="63" t="s">
        <v>71</v>
      </c>
    </row>
    <row r="59" spans="1:2" ht="15.75" thickBot="1" x14ac:dyDescent="0.25">
      <c r="A59" s="60">
        <v>20.34</v>
      </c>
      <c r="B59" s="61" t="s">
        <v>72</v>
      </c>
    </row>
    <row r="60" spans="1:2" ht="15.75" thickBot="1" x14ac:dyDescent="0.25">
      <c r="A60" s="62">
        <v>20.350000000000001</v>
      </c>
      <c r="B60" s="63" t="s">
        <v>73</v>
      </c>
    </row>
    <row r="61" spans="1:2" ht="15.75" thickBot="1" x14ac:dyDescent="0.25">
      <c r="A61" s="60">
        <v>20.36</v>
      </c>
      <c r="B61" s="61" t="s">
        <v>74</v>
      </c>
    </row>
    <row r="62" spans="1:2" ht="15.75" thickBot="1" x14ac:dyDescent="0.25">
      <c r="A62" s="62">
        <v>20.37</v>
      </c>
      <c r="B62" s="63" t="s">
        <v>235</v>
      </c>
    </row>
    <row r="63" spans="1:2" ht="15.75" thickBot="1" x14ac:dyDescent="0.25">
      <c r="A63" s="60">
        <v>20.38</v>
      </c>
      <c r="B63" s="61" t="s">
        <v>75</v>
      </c>
    </row>
    <row r="64" spans="1:2" ht="15.75" thickBot="1" x14ac:dyDescent="0.25">
      <c r="A64" s="62">
        <v>20.39</v>
      </c>
      <c r="B64" s="63" t="s">
        <v>76</v>
      </c>
    </row>
    <row r="65" spans="1:2" ht="15.75" thickBot="1" x14ac:dyDescent="0.25">
      <c r="A65" s="66" t="s">
        <v>77</v>
      </c>
      <c r="B65" s="67" t="s">
        <v>236</v>
      </c>
    </row>
    <row r="66" spans="1:2" ht="15.75" thickBot="1" x14ac:dyDescent="0.25">
      <c r="A66" s="68">
        <v>20.41</v>
      </c>
      <c r="B66" s="69" t="s">
        <v>78</v>
      </c>
    </row>
    <row r="67" spans="1:2" ht="15.75" thickBot="1" x14ac:dyDescent="0.25">
      <c r="A67" s="60">
        <v>20.420000000000002</v>
      </c>
      <c r="B67" s="61" t="s">
        <v>237</v>
      </c>
    </row>
    <row r="68" spans="1:2" ht="15.75" thickBot="1" x14ac:dyDescent="0.25">
      <c r="A68" s="62">
        <v>20.43</v>
      </c>
      <c r="B68" s="63" t="s">
        <v>238</v>
      </c>
    </row>
    <row r="69" spans="1:2" ht="15.75" thickBot="1" x14ac:dyDescent="0.25">
      <c r="A69" s="60">
        <v>20.440000000000001</v>
      </c>
      <c r="B69" s="61" t="s">
        <v>239</v>
      </c>
    </row>
    <row r="70" spans="1:2" ht="15.75" thickBot="1" x14ac:dyDescent="0.25">
      <c r="A70" s="62">
        <v>20.45</v>
      </c>
      <c r="B70" s="63" t="s">
        <v>79</v>
      </c>
    </row>
    <row r="71" spans="1:2" ht="15.75" thickBot="1" x14ac:dyDescent="0.25">
      <c r="A71" s="60">
        <v>20.46</v>
      </c>
      <c r="B71" s="61" t="s">
        <v>240</v>
      </c>
    </row>
    <row r="72" spans="1:2" ht="15.75" thickBot="1" x14ac:dyDescent="0.25">
      <c r="A72" s="62">
        <v>20.47</v>
      </c>
      <c r="B72" s="63" t="s">
        <v>80</v>
      </c>
    </row>
    <row r="73" spans="1:2" ht="15.75" thickBot="1" x14ac:dyDescent="0.25">
      <c r="A73" s="60">
        <v>20.48</v>
      </c>
      <c r="B73" s="61" t="s">
        <v>241</v>
      </c>
    </row>
    <row r="74" spans="1:2" ht="15.75" thickBot="1" x14ac:dyDescent="0.25">
      <c r="A74" s="62">
        <v>20.49</v>
      </c>
      <c r="B74" s="63" t="s">
        <v>242</v>
      </c>
    </row>
    <row r="75" spans="1:2" ht="15.75" thickBot="1" x14ac:dyDescent="0.25">
      <c r="A75" s="60" t="s">
        <v>81</v>
      </c>
      <c r="B75" s="61" t="s">
        <v>82</v>
      </c>
    </row>
    <row r="76" spans="1:2" ht="15.75" thickBot="1" x14ac:dyDescent="0.25">
      <c r="A76" s="62">
        <v>20.51</v>
      </c>
      <c r="B76" s="63" t="s">
        <v>243</v>
      </c>
    </row>
    <row r="77" spans="1:2" ht="15.75" thickBot="1" x14ac:dyDescent="0.25">
      <c r="A77" s="60">
        <v>20.52</v>
      </c>
      <c r="B77" s="61" t="s">
        <v>244</v>
      </c>
    </row>
    <row r="78" spans="1:2" ht="15.75" thickBot="1" x14ac:dyDescent="0.25">
      <c r="A78" s="62">
        <v>20.53</v>
      </c>
      <c r="B78" s="63" t="s">
        <v>245</v>
      </c>
    </row>
    <row r="79" spans="1:2" ht="15.75" thickBot="1" x14ac:dyDescent="0.25">
      <c r="A79" s="60">
        <v>20.54</v>
      </c>
      <c r="B79" s="61" t="s">
        <v>83</v>
      </c>
    </row>
    <row r="80" spans="1:2" ht="15.75" thickBot="1" x14ac:dyDescent="0.25">
      <c r="A80" s="62">
        <v>20.55</v>
      </c>
      <c r="B80" s="63" t="s">
        <v>246</v>
      </c>
    </row>
    <row r="81" spans="1:2" ht="15.75" thickBot="1" x14ac:dyDescent="0.25">
      <c r="A81" s="60">
        <v>20.56</v>
      </c>
      <c r="B81" s="61" t="s">
        <v>247</v>
      </c>
    </row>
    <row r="82" spans="1:2" ht="15.75" thickBot="1" x14ac:dyDescent="0.25">
      <c r="A82" s="70">
        <v>20.57</v>
      </c>
      <c r="B82" s="71" t="s">
        <v>118</v>
      </c>
    </row>
    <row r="83" spans="1:2" ht="15" customHeight="1" thickBot="1" x14ac:dyDescent="0.25">
      <c r="A83" s="72">
        <v>20.58</v>
      </c>
      <c r="B83" s="73" t="s">
        <v>146</v>
      </c>
    </row>
    <row r="84" spans="1:2" ht="15.75" customHeight="1" thickBot="1" x14ac:dyDescent="0.25">
      <c r="A84" s="110" t="s">
        <v>248</v>
      </c>
      <c r="B84" s="111"/>
    </row>
    <row r="85" spans="1:2" ht="15.75" customHeight="1" thickBot="1" x14ac:dyDescent="0.25">
      <c r="A85" s="62">
        <v>30.01</v>
      </c>
      <c r="B85" s="63" t="s">
        <v>249</v>
      </c>
    </row>
    <row r="86" spans="1:2" ht="15.75" thickBot="1" x14ac:dyDescent="0.25">
      <c r="A86" s="60">
        <v>30.02</v>
      </c>
      <c r="B86" s="61" t="s">
        <v>250</v>
      </c>
    </row>
    <row r="87" spans="1:2" ht="15.75" thickBot="1" x14ac:dyDescent="0.25">
      <c r="A87" s="62">
        <v>30.03</v>
      </c>
      <c r="B87" s="63" t="s">
        <v>251</v>
      </c>
    </row>
    <row r="88" spans="1:2" ht="15.75" thickBot="1" x14ac:dyDescent="0.25">
      <c r="A88" s="60">
        <v>30.04</v>
      </c>
      <c r="B88" s="61" t="s">
        <v>252</v>
      </c>
    </row>
    <row r="89" spans="1:2" ht="15.75" thickBot="1" x14ac:dyDescent="0.25">
      <c r="A89" s="62">
        <v>30.05</v>
      </c>
      <c r="B89" s="63" t="s">
        <v>253</v>
      </c>
    </row>
    <row r="90" spans="1:2" ht="15.75" thickBot="1" x14ac:dyDescent="0.25">
      <c r="A90" s="60">
        <v>30.06</v>
      </c>
      <c r="B90" s="61" t="s">
        <v>254</v>
      </c>
    </row>
    <row r="91" spans="1:2" ht="15.75" thickBot="1" x14ac:dyDescent="0.25">
      <c r="A91" s="62">
        <v>30.07</v>
      </c>
      <c r="B91" s="63" t="s">
        <v>255</v>
      </c>
    </row>
    <row r="92" spans="1:2" ht="15" customHeight="1" thickBot="1" x14ac:dyDescent="0.25">
      <c r="A92" s="60">
        <v>30.08</v>
      </c>
      <c r="B92" s="61" t="s">
        <v>256</v>
      </c>
    </row>
    <row r="93" spans="1:2" ht="15" customHeight="1" thickBot="1" x14ac:dyDescent="0.25">
      <c r="A93" s="62">
        <v>30.09</v>
      </c>
      <c r="B93" s="63" t="s">
        <v>119</v>
      </c>
    </row>
    <row r="94" spans="1:2" ht="15.75" customHeight="1" thickBot="1" x14ac:dyDescent="0.25">
      <c r="A94" s="110" t="s">
        <v>257</v>
      </c>
      <c r="B94" s="111"/>
    </row>
    <row r="95" spans="1:2" ht="15.75" customHeight="1" thickBot="1" x14ac:dyDescent="0.25">
      <c r="A95" s="62">
        <v>40.020000000000003</v>
      </c>
      <c r="B95" s="63" t="s">
        <v>258</v>
      </c>
    </row>
    <row r="96" spans="1:2" ht="15.75" thickBot="1" x14ac:dyDescent="0.25">
      <c r="A96" s="60">
        <v>40.03</v>
      </c>
      <c r="B96" s="61" t="s">
        <v>259</v>
      </c>
    </row>
    <row r="97" spans="1:2" ht="15.75" thickBot="1" x14ac:dyDescent="0.25">
      <c r="A97" s="62">
        <v>40.04</v>
      </c>
      <c r="B97" s="63" t="s">
        <v>260</v>
      </c>
    </row>
    <row r="98" spans="1:2" ht="15.75" thickBot="1" x14ac:dyDescent="0.25">
      <c r="A98" s="60">
        <v>40.049999999999997</v>
      </c>
      <c r="B98" s="61" t="s">
        <v>84</v>
      </c>
    </row>
    <row r="99" spans="1:2" ht="15.75" thickBot="1" x14ac:dyDescent="0.25">
      <c r="A99" s="62">
        <v>40.06</v>
      </c>
      <c r="B99" s="63" t="s">
        <v>261</v>
      </c>
    </row>
    <row r="100" spans="1:2" ht="15.75" thickBot="1" x14ac:dyDescent="0.25">
      <c r="A100" s="60">
        <v>40.07</v>
      </c>
      <c r="B100" s="61" t="s">
        <v>262</v>
      </c>
    </row>
    <row r="101" spans="1:2" ht="15.75" thickBot="1" x14ac:dyDescent="0.25">
      <c r="A101" s="62">
        <v>40.08</v>
      </c>
      <c r="B101" s="63" t="s">
        <v>263</v>
      </c>
    </row>
    <row r="102" spans="1:2" ht="15.75" thickBot="1" x14ac:dyDescent="0.25">
      <c r="A102" s="60">
        <v>40.090000000000003</v>
      </c>
      <c r="B102" s="61" t="s">
        <v>85</v>
      </c>
    </row>
    <row r="103" spans="1:2" ht="15.75" thickBot="1" x14ac:dyDescent="0.25">
      <c r="A103" s="62" t="s">
        <v>86</v>
      </c>
      <c r="B103" s="63" t="s">
        <v>264</v>
      </c>
    </row>
    <row r="104" spans="1:2" ht="15.75" thickBot="1" x14ac:dyDescent="0.25">
      <c r="A104" s="60">
        <v>40.11</v>
      </c>
      <c r="B104" s="61" t="s">
        <v>265</v>
      </c>
    </row>
    <row r="105" spans="1:2" ht="15.75" thickBot="1" x14ac:dyDescent="0.25">
      <c r="A105" s="62">
        <v>40.119999999999997</v>
      </c>
      <c r="B105" s="63" t="s">
        <v>80</v>
      </c>
    </row>
    <row r="106" spans="1:2" ht="15.75" thickBot="1" x14ac:dyDescent="0.25">
      <c r="A106" s="60">
        <v>40.130000000000003</v>
      </c>
      <c r="B106" s="61" t="s">
        <v>266</v>
      </c>
    </row>
    <row r="107" spans="1:2" ht="15.75" thickBot="1" x14ac:dyDescent="0.25">
      <c r="A107" s="62">
        <v>40.14</v>
      </c>
      <c r="B107" s="63" t="s">
        <v>87</v>
      </c>
    </row>
    <row r="108" spans="1:2" ht="15.75" thickBot="1" x14ac:dyDescent="0.25">
      <c r="A108" s="60">
        <v>40.15</v>
      </c>
      <c r="B108" s="61" t="s">
        <v>88</v>
      </c>
    </row>
    <row r="109" spans="1:2" ht="15.75" thickBot="1" x14ac:dyDescent="0.25">
      <c r="A109" s="62">
        <v>40.159999999999997</v>
      </c>
      <c r="B109" s="63" t="s">
        <v>89</v>
      </c>
    </row>
    <row r="110" spans="1:2" ht="15.75" thickBot="1" x14ac:dyDescent="0.25">
      <c r="A110" s="60">
        <v>40.17</v>
      </c>
      <c r="B110" s="61" t="s">
        <v>90</v>
      </c>
    </row>
    <row r="111" spans="1:2" ht="15.75" thickBot="1" x14ac:dyDescent="0.25">
      <c r="A111" s="62">
        <v>40.18</v>
      </c>
      <c r="B111" s="63" t="s">
        <v>267</v>
      </c>
    </row>
    <row r="112" spans="1:2" ht="15.75" thickBot="1" x14ac:dyDescent="0.25">
      <c r="A112" s="60">
        <v>40.21</v>
      </c>
      <c r="B112" s="61" t="s">
        <v>268</v>
      </c>
    </row>
    <row r="113" spans="1:2" ht="15.75" thickBot="1" x14ac:dyDescent="0.25">
      <c r="A113" s="62">
        <v>40.22</v>
      </c>
      <c r="B113" s="63" t="s">
        <v>269</v>
      </c>
    </row>
    <row r="114" spans="1:2" ht="15.75" thickBot="1" x14ac:dyDescent="0.25">
      <c r="A114" s="60">
        <v>40.229999999999997</v>
      </c>
      <c r="B114" s="61" t="s">
        <v>270</v>
      </c>
    </row>
    <row r="115" spans="1:2" ht="15.75" thickBot="1" x14ac:dyDescent="0.25">
      <c r="A115" s="62">
        <v>40.24</v>
      </c>
      <c r="B115" s="63" t="s">
        <v>91</v>
      </c>
    </row>
    <row r="116" spans="1:2" ht="15.75" thickBot="1" x14ac:dyDescent="0.25">
      <c r="A116" s="60">
        <v>40.25</v>
      </c>
      <c r="B116" s="61" t="s">
        <v>92</v>
      </c>
    </row>
    <row r="117" spans="1:2" ht="15.75" thickBot="1" x14ac:dyDescent="0.25">
      <c r="A117" s="60">
        <v>40.270000000000003</v>
      </c>
      <c r="B117" s="61" t="s">
        <v>271</v>
      </c>
    </row>
    <row r="118" spans="1:2" ht="15.75" thickBot="1" x14ac:dyDescent="0.25">
      <c r="A118" s="62">
        <v>40.28</v>
      </c>
      <c r="B118" s="63" t="s">
        <v>272</v>
      </c>
    </row>
    <row r="119" spans="1:2" ht="15.75" thickBot="1" x14ac:dyDescent="0.25">
      <c r="A119" s="60">
        <v>40.29</v>
      </c>
      <c r="B119" s="61" t="s">
        <v>93</v>
      </c>
    </row>
    <row r="120" spans="1:2" ht="15.75" thickBot="1" x14ac:dyDescent="0.25">
      <c r="A120" s="62" t="s">
        <v>94</v>
      </c>
      <c r="B120" s="63" t="s">
        <v>273</v>
      </c>
    </row>
    <row r="121" spans="1:2" ht="15.75" thickBot="1" x14ac:dyDescent="0.25">
      <c r="A121" s="60">
        <v>40.31</v>
      </c>
      <c r="B121" s="61" t="s">
        <v>95</v>
      </c>
    </row>
    <row r="122" spans="1:2" ht="15.75" thickBot="1" x14ac:dyDescent="0.25">
      <c r="A122" s="62">
        <v>40.32</v>
      </c>
      <c r="B122" s="63" t="s">
        <v>96</v>
      </c>
    </row>
    <row r="123" spans="1:2" ht="15.75" thickBot="1" x14ac:dyDescent="0.25">
      <c r="A123" s="60">
        <v>40.33</v>
      </c>
      <c r="B123" s="61" t="s">
        <v>274</v>
      </c>
    </row>
    <row r="124" spans="1:2" ht="15.75" thickBot="1" x14ac:dyDescent="0.25">
      <c r="A124" s="60">
        <v>40.35</v>
      </c>
      <c r="B124" s="61" t="s">
        <v>229</v>
      </c>
    </row>
    <row r="125" spans="1:2" ht="15.75" thickBot="1" x14ac:dyDescent="0.25">
      <c r="A125" s="62">
        <v>40.36</v>
      </c>
      <c r="B125" s="63" t="s">
        <v>242</v>
      </c>
    </row>
    <row r="126" spans="1:2" ht="15.75" thickBot="1" x14ac:dyDescent="0.25">
      <c r="A126" s="60">
        <v>40.369999999999997</v>
      </c>
      <c r="B126" s="61" t="s">
        <v>82</v>
      </c>
    </row>
    <row r="127" spans="1:2" ht="15.75" thickBot="1" x14ac:dyDescent="0.25">
      <c r="A127" s="62">
        <v>40.380000000000003</v>
      </c>
      <c r="B127" s="63" t="s">
        <v>239</v>
      </c>
    </row>
    <row r="128" spans="1:2" ht="15.75" thickBot="1" x14ac:dyDescent="0.25">
      <c r="A128" s="60">
        <v>40.39</v>
      </c>
      <c r="B128" s="61" t="s">
        <v>56</v>
      </c>
    </row>
    <row r="129" spans="1:2" ht="15.75" thickBot="1" x14ac:dyDescent="0.25">
      <c r="A129" s="62" t="s">
        <v>97</v>
      </c>
      <c r="B129" s="63" t="s">
        <v>59</v>
      </c>
    </row>
    <row r="130" spans="1:2" ht="15.75" thickBot="1" x14ac:dyDescent="0.25">
      <c r="A130" s="60">
        <v>40.409999999999997</v>
      </c>
      <c r="B130" s="61" t="s">
        <v>63</v>
      </c>
    </row>
    <row r="131" spans="1:2" ht="15.75" thickBot="1" x14ac:dyDescent="0.25">
      <c r="A131" s="62">
        <v>40.42</v>
      </c>
      <c r="B131" s="63" t="s">
        <v>98</v>
      </c>
    </row>
    <row r="132" spans="1:2" ht="15.75" thickBot="1" x14ac:dyDescent="0.25">
      <c r="A132" s="60">
        <v>40.43</v>
      </c>
      <c r="B132" s="61" t="s">
        <v>64</v>
      </c>
    </row>
    <row r="133" spans="1:2" ht="15.75" thickBot="1" x14ac:dyDescent="0.25">
      <c r="A133" s="62">
        <v>40.44</v>
      </c>
      <c r="B133" s="63" t="s">
        <v>66</v>
      </c>
    </row>
    <row r="134" spans="1:2" ht="15.75" thickBot="1" x14ac:dyDescent="0.25">
      <c r="A134" s="60">
        <v>40.450000000000003</v>
      </c>
      <c r="B134" s="61" t="s">
        <v>71</v>
      </c>
    </row>
    <row r="135" spans="1:2" ht="15.75" thickBot="1" x14ac:dyDescent="0.25">
      <c r="A135" s="62">
        <v>40.46</v>
      </c>
      <c r="B135" s="63" t="s">
        <v>72</v>
      </c>
    </row>
    <row r="136" spans="1:2" ht="15.75" thickBot="1" x14ac:dyDescent="0.25">
      <c r="A136" s="60">
        <v>40.47</v>
      </c>
      <c r="B136" s="61" t="s">
        <v>73</v>
      </c>
    </row>
    <row r="137" spans="1:2" ht="15.75" thickBot="1" x14ac:dyDescent="0.25">
      <c r="A137" s="62">
        <v>40.479999999999997</v>
      </c>
      <c r="B137" s="63" t="s">
        <v>275</v>
      </c>
    </row>
    <row r="138" spans="1:2" ht="15.75" thickBot="1" x14ac:dyDescent="0.25">
      <c r="A138" s="60">
        <v>40.49</v>
      </c>
      <c r="B138" s="61" t="s">
        <v>75</v>
      </c>
    </row>
    <row r="139" spans="1:2" ht="15.75" thickBot="1" x14ac:dyDescent="0.25">
      <c r="A139" s="62" t="s">
        <v>99</v>
      </c>
      <c r="B139" s="63" t="s">
        <v>74</v>
      </c>
    </row>
    <row r="140" spans="1:2" ht="15.75" thickBot="1" x14ac:dyDescent="0.25">
      <c r="A140" s="60">
        <v>40.51</v>
      </c>
      <c r="B140" s="61" t="s">
        <v>70</v>
      </c>
    </row>
    <row r="141" spans="1:2" ht="15.75" thickBot="1" x14ac:dyDescent="0.25">
      <c r="A141" s="62">
        <v>40.520000000000003</v>
      </c>
      <c r="B141" s="63" t="s">
        <v>100</v>
      </c>
    </row>
    <row r="142" spans="1:2" ht="15.75" thickBot="1" x14ac:dyDescent="0.25">
      <c r="A142" s="60">
        <v>40.53</v>
      </c>
      <c r="B142" s="61" t="s">
        <v>223</v>
      </c>
    </row>
    <row r="143" spans="1:2" ht="15.75" thickBot="1" x14ac:dyDescent="0.25">
      <c r="A143" s="62">
        <v>40.54</v>
      </c>
      <c r="B143" s="63" t="s">
        <v>225</v>
      </c>
    </row>
    <row r="144" spans="1:2" ht="15.75" thickBot="1" x14ac:dyDescent="0.25">
      <c r="A144" s="60">
        <v>40.549999999999997</v>
      </c>
      <c r="B144" s="61" t="s">
        <v>101</v>
      </c>
    </row>
    <row r="145" spans="1:2" ht="15.75" thickBot="1" x14ac:dyDescent="0.25">
      <c r="A145" s="62">
        <v>40.56</v>
      </c>
      <c r="B145" s="63" t="s">
        <v>276</v>
      </c>
    </row>
    <row r="146" spans="1:2" ht="15.75" thickBot="1" x14ac:dyDescent="0.25">
      <c r="A146" s="60">
        <v>40.57</v>
      </c>
      <c r="B146" s="61" t="s">
        <v>277</v>
      </c>
    </row>
    <row r="147" spans="1:2" ht="15.75" thickBot="1" x14ac:dyDescent="0.25">
      <c r="A147" s="62">
        <v>40.58</v>
      </c>
      <c r="B147" s="63" t="s">
        <v>278</v>
      </c>
    </row>
    <row r="148" spans="1:2" ht="15.75" thickBot="1" x14ac:dyDescent="0.25">
      <c r="A148" s="60">
        <v>40.590000000000003</v>
      </c>
      <c r="B148" s="61" t="s">
        <v>279</v>
      </c>
    </row>
    <row r="149" spans="1:2" ht="15.75" thickBot="1" x14ac:dyDescent="0.25">
      <c r="A149" s="62" t="s">
        <v>102</v>
      </c>
      <c r="B149" s="63" t="s">
        <v>280</v>
      </c>
    </row>
    <row r="150" spans="1:2" ht="15.75" thickBot="1" x14ac:dyDescent="0.25">
      <c r="A150" s="60">
        <v>40.61</v>
      </c>
      <c r="B150" s="61" t="s">
        <v>246</v>
      </c>
    </row>
    <row r="151" spans="1:2" ht="15.75" thickBot="1" x14ac:dyDescent="0.25">
      <c r="A151" s="70">
        <v>40.619999999999997</v>
      </c>
      <c r="B151" s="74" t="s">
        <v>247</v>
      </c>
    </row>
    <row r="152" spans="1:2" ht="15.75" thickBot="1" x14ac:dyDescent="0.25">
      <c r="A152" s="75">
        <v>40.630000000000003</v>
      </c>
      <c r="B152" s="73" t="s">
        <v>118</v>
      </c>
    </row>
    <row r="153" spans="1:2" ht="15.75" thickBot="1" x14ac:dyDescent="0.25">
      <c r="A153" s="70">
        <v>40.64</v>
      </c>
      <c r="B153" s="74" t="s">
        <v>126</v>
      </c>
    </row>
    <row r="154" spans="1:2" ht="15.75" thickBot="1" x14ac:dyDescent="0.25">
      <c r="A154" s="75">
        <v>40.65</v>
      </c>
      <c r="B154" s="76" t="s">
        <v>147</v>
      </c>
    </row>
    <row r="155" spans="1:2" ht="15.75" thickBot="1" x14ac:dyDescent="0.25">
      <c r="A155" s="77">
        <v>40.659999999999997</v>
      </c>
      <c r="B155" s="78" t="s">
        <v>148</v>
      </c>
    </row>
    <row r="156" spans="1:2" ht="15.75" thickBot="1" x14ac:dyDescent="0.25">
      <c r="A156" s="79">
        <v>40.67</v>
      </c>
      <c r="B156" s="80" t="s">
        <v>146</v>
      </c>
    </row>
    <row r="157" spans="1:2" ht="15" x14ac:dyDescent="0.2">
      <c r="A157" s="70">
        <v>40.68</v>
      </c>
      <c r="B157" s="71" t="s">
        <v>281</v>
      </c>
    </row>
  </sheetData>
  <mergeCells count="5">
    <mergeCell ref="A25:B25"/>
    <mergeCell ref="A84:B84"/>
    <mergeCell ref="A94:B94"/>
    <mergeCell ref="A1:B1"/>
    <mergeCell ref="A2:B2"/>
  </mergeCells>
  <phoneticPr fontId="7"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
  <sheetViews>
    <sheetView workbookViewId="0"/>
  </sheetViews>
  <sheetFormatPr defaultColWidth="9.140625" defaultRowHeight="12.75" x14ac:dyDescent="0.2"/>
  <cols>
    <col min="1" max="2" width="30.7109375" style="1" customWidth="1"/>
    <col min="3" max="16384" width="9.140625" style="1"/>
  </cols>
  <sheetData>
    <row r="1" spans="1:2" x14ac:dyDescent="0.2">
      <c r="A1" s="6" t="s">
        <v>16</v>
      </c>
    </row>
    <row r="3" spans="1:2" x14ac:dyDescent="0.2">
      <c r="A3" s="1" t="s">
        <v>17</v>
      </c>
    </row>
    <row r="4" spans="1:2" x14ac:dyDescent="0.2">
      <c r="A4" s="1" t="s">
        <v>18</v>
      </c>
    </row>
    <row r="6" spans="1:2" x14ac:dyDescent="0.2">
      <c r="A6" s="8" t="s">
        <v>19</v>
      </c>
      <c r="B6" s="8" t="s">
        <v>20</v>
      </c>
    </row>
    <row r="8" spans="1:2" x14ac:dyDescent="0.2">
      <c r="A8" s="7" t="s">
        <v>21</v>
      </c>
    </row>
    <row r="9" spans="1:2" x14ac:dyDescent="0.2">
      <c r="A9" s="13" t="s">
        <v>22</v>
      </c>
      <c r="B9" s="14" t="s">
        <v>23</v>
      </c>
    </row>
    <row r="10" spans="1:2" x14ac:dyDescent="0.2">
      <c r="A10" s="11" t="s">
        <v>24</v>
      </c>
      <c r="B10" s="12" t="s">
        <v>25</v>
      </c>
    </row>
    <row r="11" spans="1:2" x14ac:dyDescent="0.2">
      <c r="A11" s="11" t="s">
        <v>26</v>
      </c>
      <c r="B11" s="12" t="s">
        <v>27</v>
      </c>
    </row>
    <row r="12" spans="1:2" x14ac:dyDescent="0.2">
      <c r="A12" s="11" t="s">
        <v>28</v>
      </c>
      <c r="B12" s="12" t="s">
        <v>29</v>
      </c>
    </row>
    <row r="13" spans="1:2" x14ac:dyDescent="0.2">
      <c r="A13" s="11" t="s">
        <v>30</v>
      </c>
      <c r="B13" s="12" t="s">
        <v>31</v>
      </c>
    </row>
    <row r="14" spans="1:2" x14ac:dyDescent="0.2">
      <c r="A14" s="11" t="s">
        <v>32</v>
      </c>
      <c r="B14" s="12" t="s">
        <v>33</v>
      </c>
    </row>
    <row r="15" spans="1:2" x14ac:dyDescent="0.2">
      <c r="A15" s="11" t="s">
        <v>34</v>
      </c>
      <c r="B15" s="12" t="s">
        <v>35</v>
      </c>
    </row>
    <row r="16" spans="1:2" x14ac:dyDescent="0.2">
      <c r="A16" s="11" t="s">
        <v>36</v>
      </c>
      <c r="B16" s="12" t="s">
        <v>37</v>
      </c>
    </row>
    <row r="17" spans="1:2" x14ac:dyDescent="0.2">
      <c r="A17" s="15" t="s">
        <v>38</v>
      </c>
      <c r="B17" s="16" t="s">
        <v>39</v>
      </c>
    </row>
    <row r="18" spans="1:2" x14ac:dyDescent="0.2">
      <c r="A18" s="3"/>
    </row>
    <row r="19" spans="1:2" x14ac:dyDescent="0.2">
      <c r="A19" s="9" t="s">
        <v>40</v>
      </c>
    </row>
    <row r="20" spans="1:2" x14ac:dyDescent="0.2">
      <c r="A20" s="17" t="s">
        <v>41</v>
      </c>
      <c r="B20" s="14" t="s">
        <v>23</v>
      </c>
    </row>
    <row r="21" spans="1:2" x14ac:dyDescent="0.2">
      <c r="A21" s="99" t="s">
        <v>191</v>
      </c>
      <c r="B21" s="100">
        <v>242501</v>
      </c>
    </row>
    <row r="22" spans="1:2" x14ac:dyDescent="0.2">
      <c r="A22" s="99" t="s">
        <v>192</v>
      </c>
      <c r="B22" s="100">
        <v>242502</v>
      </c>
    </row>
    <row r="23" spans="1:2" x14ac:dyDescent="0.2">
      <c r="A23" s="99" t="s">
        <v>193</v>
      </c>
      <c r="B23" s="100">
        <v>242503</v>
      </c>
    </row>
    <row r="24" spans="1:2" x14ac:dyDescent="0.2">
      <c r="A24" s="99" t="s">
        <v>194</v>
      </c>
      <c r="B24" s="100">
        <v>242504</v>
      </c>
    </row>
    <row r="26" spans="1:2" x14ac:dyDescent="0.2">
      <c r="A26" s="1" t="s">
        <v>195</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NAP Patient Level</vt:lpstr>
      <vt:lpstr>ABF data linking rule</vt:lpstr>
      <vt:lpstr>Tier 2 Version 9.0</vt:lpstr>
      <vt:lpstr>File Naming Conventions</vt:lpstr>
      <vt:lpstr>'NAP Patient Level'!Print_Area</vt:lpstr>
      <vt:lpstr>'NAP Patient Level'!Print_Titles</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2020-03-26T04:50:40Z</cp:lastPrinted>
  <dcterms:created xsi:type="dcterms:W3CDTF">2004-09-18T06:44:04Z</dcterms:created>
  <dcterms:modified xsi:type="dcterms:W3CDTF">2024-03-28T00:04:50Z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