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C:\Users\leshel\AppData\Roaming\Hewlett-Packard\HP TRIM\Offline Records (P6)\Reporting ~ PRICING - Hospital Activity data(4)\"/>
    </mc:Choice>
  </mc:AlternateContent>
  <xr:revisionPtr revIDLastSave="0" documentId="13_ncr:1_{1AB89681-1D17-4A07-BD41-3865126FAF4D}" xr6:coauthVersionLast="47" xr6:coauthVersionMax="47" xr10:uidLastSave="{00000000-0000-0000-0000-000000000000}"/>
  <bookViews>
    <workbookView xWindow="885" yWindow="555" windowWidth="27345" windowHeight="12810" tabRatio="725" xr2:uid="{00000000-000D-0000-FFFF-FFFF00000000}"/>
  </bookViews>
  <sheets>
    <sheet name="APC" sheetId="10" r:id="rId1"/>
    <sheet name="PCC" sheetId="24" r:id="rId2"/>
    <sheet name="ABF data linking rule" sheetId="25" r:id="rId3"/>
    <sheet name="ESWT Cluster Array Format" sheetId="20" r:id="rId4"/>
    <sheet name="ESWT Cluster Array Example" sheetId="21" r:id="rId5"/>
    <sheet name="Diagnosis Array Format" sheetId="16" r:id="rId6"/>
    <sheet name="AROC Impairment Codes 2022" sheetId="22" r:id="rId7"/>
    <sheet name="File Naming Convention" sheetId="19" r:id="rId8"/>
  </sheets>
  <definedNames>
    <definedName name="_xlnm._FilterDatabase" localSheetId="0" hidden="1">APC!#REF!</definedName>
    <definedName name="_xlnm.Print_Area" localSheetId="0">APC!$A$1:$G$60</definedName>
    <definedName name="_xlnm.Print_Area" localSheetId="1">PCC!$A$1:$G$11</definedName>
    <definedName name="_xlnm.Print_Titles" localSheetId="0">APC!$3:$3</definedName>
    <definedName name="_xlnm.Print_Titles" localSheetId="1">PCC!$3:$3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4" l="1"/>
  <c r="I10" i="24" s="1"/>
  <c r="H9" i="24"/>
  <c r="I6" i="24"/>
  <c r="H7" i="24" s="1"/>
  <c r="J6" i="24" l="1"/>
  <c r="I9" i="24"/>
  <c r="J9" i="24" s="1"/>
  <c r="I7" i="24"/>
  <c r="H8" i="24" s="1"/>
  <c r="J10" i="24"/>
  <c r="A4" i="20"/>
  <c r="A5" i="20" s="1"/>
  <c r="A6" i="20" s="1"/>
  <c r="A7" i="20" s="1"/>
  <c r="A8" i="20" s="1"/>
  <c r="A9" i="20" s="1"/>
  <c r="J7" i="24" l="1"/>
  <c r="I8" i="24"/>
  <c r="J8" i="24" s="1"/>
</calcChain>
</file>

<file path=xl/sharedStrings.xml><?xml version="1.0" encoding="utf-8"?>
<sst xmlns="http://schemas.openxmlformats.org/spreadsheetml/2006/main" count="638" uniqueCount="456">
  <si>
    <t xml:space="preserve">Principal and additional diagnoses and related morphology, external cause, place and activity codes. </t>
  </si>
  <si>
    <t>Example</t>
  </si>
  <si>
    <t xml:space="preserve">N(5)
</t>
  </si>
  <si>
    <t>Position</t>
  </si>
  <si>
    <t>A(9)</t>
  </si>
  <si>
    <t>A(8)</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</si>
  <si>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</si>
  <si>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</si>
  <si>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</si>
  <si>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</si>
  <si>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</si>
  <si>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</si>
  <si>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</si>
  <si>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</si>
  <si>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</si>
  <si>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</si>
  <si>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</si>
  <si>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</si>
  <si>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</si>
  <si>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</si>
  <si>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</si>
  <si>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</si>
  <si>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</si>
  <si>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 xml:space="preserve"> </t>
  </si>
  <si>
    <t>Type &amp; size</t>
  </si>
  <si>
    <t>M</t>
  </si>
  <si>
    <t>/</t>
  </si>
  <si>
    <t>If a record has:</t>
  </si>
  <si>
    <t xml:space="preserve">    Data item                                                                                                                                                  </t>
  </si>
  <si>
    <t>N(1)</t>
  </si>
  <si>
    <t xml:space="preserve">N(1)
</t>
  </si>
  <si>
    <t>Condition onset flag</t>
  </si>
  <si>
    <t>T</t>
  </si>
  <si>
    <t xml:space="preserve">N(9)
</t>
  </si>
  <si>
    <t>Listing date for care</t>
  </si>
  <si>
    <t>Surgical Specialty</t>
  </si>
  <si>
    <t>Waiting time removal</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</si>
  <si>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</si>
  <si>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</si>
  <si>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</si>
  <si>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Error
Code</t>
  </si>
  <si>
    <t xml:space="preserve">N(2)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</si>
  <si>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</si>
  <si>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</si>
  <si>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</si>
  <si>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</si>
  <si>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</si>
  <si>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</si>
  <si>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</si>
  <si>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</si>
  <si>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</si>
  <si>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</si>
  <si>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</si>
  <si>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</si>
  <si>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</si>
  <si>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</si>
  <si>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</si>
  <si>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</si>
  <si>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</si>
  <si>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</si>
  <si>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</si>
  <si>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</si>
  <si>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</si>
  <si>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</si>
  <si>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</si>
  <si>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</si>
  <si>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</si>
  <si>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</si>
  <si>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</si>
  <si>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Each 20 character string of each of the 5 elements of the elective surgery procedure array has the following form</t>
  </si>
  <si>
    <t>A(80)</t>
  </si>
  <si>
    <t>E005
W005</t>
  </si>
  <si>
    <t xml:space="preserve">E003
</t>
  </si>
  <si>
    <t>Clinical</t>
  </si>
  <si>
    <t xml:space="preserve">Overdue </t>
  </si>
  <si>
    <t>Reasons For</t>
  </si>
  <si>
    <t>Urgency</t>
  </si>
  <si>
    <t>Patient</t>
  </si>
  <si>
    <t>Removal</t>
  </si>
  <si>
    <t xml:space="preserve">N(5)
</t>
  </si>
  <si>
    <t>F001.0
F001.1</t>
  </si>
  <si>
    <t>14-16</t>
  </si>
  <si>
    <t>17-20</t>
  </si>
  <si>
    <t>Intended Procedure</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</si>
  <si>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</si>
  <si>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</si>
  <si>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t xml:space="preserve"> N(7)</t>
  </si>
  <si>
    <t>N(2)</t>
  </si>
  <si>
    <t>Palliative care linking key</t>
  </si>
  <si>
    <t>A(50)</t>
  </si>
  <si>
    <t>Quarter Indicator</t>
  </si>
  <si>
    <t>A(7)</t>
  </si>
  <si>
    <t>N(9)</t>
  </si>
  <si>
    <t>ABF_PCC_{state}_{year+quarter}</t>
  </si>
  <si>
    <t>Admitted Patient Care Palliative Care Phase Level</t>
  </si>
  <si>
    <t>Item
No.</t>
  </si>
  <si>
    <t>Data item</t>
  </si>
  <si>
    <t>No. of field</t>
  </si>
  <si>
    <t>Start
Position</t>
  </si>
  <si>
    <t>End
Position</t>
  </si>
  <si>
    <t>Formatted
Position</t>
  </si>
  <si>
    <t>A(15)</t>
  </si>
  <si>
    <t>E009</t>
  </si>
  <si>
    <t>E010</t>
  </si>
  <si>
    <t>E011</t>
  </si>
  <si>
    <r>
      <t xml:space="preserve">Critical error </t>
    </r>
    <r>
      <rPr>
        <sz val="10"/>
        <rFont val="Arial"/>
        <family val="2"/>
      </rPr>
      <t xml:space="preserve">if not 99.9999 or code not listed in the AROC impairment codes worksheet and care type is 2
</t>
    </r>
  </si>
  <si>
    <t xml:space="preserve">E007
</t>
  </si>
  <si>
    <r>
      <t xml:space="preserve">Fatal error </t>
    </r>
    <r>
      <rPr>
        <sz val="10"/>
        <rFont val="Arial"/>
        <family val="2"/>
      </rPr>
      <t xml:space="preserve">if blank
</t>
    </r>
    <r>
      <rPr>
        <b/>
        <sz val="10"/>
        <rFont val="Arial"/>
        <family val="2"/>
      </rPr>
      <t xml:space="preserve">
Fatal error </t>
    </r>
    <r>
      <rPr>
        <sz val="10"/>
        <rFont val="Arial"/>
        <family val="2"/>
      </rPr>
      <t>if not unique</t>
    </r>
  </si>
  <si>
    <t>Diagnosis Code Array</t>
  </si>
  <si>
    <r>
      <t>Critical error</t>
    </r>
    <r>
      <rPr>
        <sz val="10"/>
        <rFont val="Arial"/>
        <family val="2"/>
      </rPr>
      <t xml:space="preserve"> if not between 4-18 or 99 and care type in (3 or 6)</t>
    </r>
    <r>
      <rPr>
        <b/>
        <sz val="10"/>
        <rFont val="Arial"/>
        <family val="2"/>
      </rPr>
      <t xml:space="preserve">
Critical error </t>
    </r>
    <r>
      <rPr>
        <sz val="10"/>
        <rFont val="Arial"/>
        <family val="2"/>
      </rPr>
      <t>if between 4-18 and care type not in (3 or 6)</t>
    </r>
  </si>
  <si>
    <r>
      <t xml:space="preserve">Warning </t>
    </r>
    <r>
      <rPr>
        <sz val="10"/>
        <rFont val="Arial"/>
        <family val="2"/>
      </rPr>
      <t>if blank or codes not in specified list</t>
    </r>
  </si>
  <si>
    <r>
      <rPr>
        <b/>
        <sz val="10"/>
        <rFont val="Arial"/>
        <family val="2"/>
      </rPr>
      <t>Critical error</t>
    </r>
    <r>
      <rPr>
        <sz val="10"/>
        <rFont val="Arial"/>
        <family val="2"/>
      </rPr>
      <t xml:space="preserve"> if not between 4-18 or 99
</t>
    </r>
  </si>
  <si>
    <r>
      <rPr>
        <b/>
        <sz val="10"/>
        <rFont val="Arial"/>
        <family val="2"/>
      </rPr>
      <t>Fatal error</t>
    </r>
    <r>
      <rPr>
        <sz val="10"/>
        <rFont val="Arial"/>
        <family val="2"/>
      </rPr>
      <t xml:space="preserve"> if non numeric or negative</t>
    </r>
  </si>
  <si>
    <t>F018
W018</t>
  </si>
  <si>
    <t>F020
W020</t>
  </si>
  <si>
    <t xml:space="preserve">E006
W006
</t>
  </si>
  <si>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</si>
  <si>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</si>
  <si>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</si>
  <si>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</si>
  <si>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t>F017
W017</t>
  </si>
  <si>
    <t>Length of stay in intensive care unit - other</t>
  </si>
  <si>
    <t>N(8)</t>
  </si>
  <si>
    <t xml:space="preserve">Format HHHHH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</si>
  <si>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NWAU23</t>
  </si>
  <si>
    <t>N(16)</t>
  </si>
  <si>
    <t>E012
W012</t>
  </si>
  <si>
    <t>E013
W013</t>
  </si>
  <si>
    <t xml:space="preserve">N(1)
</t>
  </si>
  <si>
    <t>E014
W014</t>
  </si>
  <si>
    <t>A(4)</t>
  </si>
  <si>
    <t>E055</t>
  </si>
  <si>
    <t>E056</t>
  </si>
  <si>
    <t>E059
W059</t>
  </si>
  <si>
    <t>E060
W060</t>
  </si>
  <si>
    <t>W008</t>
  </si>
  <si>
    <t>F009
W009</t>
  </si>
  <si>
    <t xml:space="preserve">E013.0
E013.1
W013
</t>
  </si>
  <si>
    <t>E014
W014.0
W014.1</t>
  </si>
  <si>
    <t>F019
W019</t>
  </si>
  <si>
    <t>F020
W020</t>
  </si>
  <si>
    <t>F026.0
F026.1
F026.2</t>
  </si>
  <si>
    <t xml:space="preserve">E031
</t>
  </si>
  <si>
    <t>F032
W032</t>
  </si>
  <si>
    <t>E033
W033</t>
  </si>
  <si>
    <t>F034</t>
  </si>
  <si>
    <t>E035
W035.0
W035.1</t>
  </si>
  <si>
    <t>E037
W037</t>
  </si>
  <si>
    <t>E040.0
E040.1</t>
  </si>
  <si>
    <t>F042</t>
  </si>
  <si>
    <t xml:space="preserve">E049.0
E049.1
</t>
  </si>
  <si>
    <t>E050.0
E050.1</t>
  </si>
  <si>
    <t xml:space="preserve">E052.0
E052.1
</t>
  </si>
  <si>
    <t>W054</t>
  </si>
  <si>
    <t>E057</t>
  </si>
  <si>
    <t>E061
W061</t>
  </si>
  <si>
    <r>
      <t xml:space="preserve">. A principal diagnosis of E05.0 </t>
    </r>
    <r>
      <rPr>
        <i/>
        <sz val="10"/>
        <rFont val="Arial"/>
        <family val="2"/>
      </rPr>
      <t xml:space="preserve">Thyrotoxicosis with diffuse goitre </t>
    </r>
    <r>
      <rPr>
        <sz val="10"/>
        <rFont val="Arial"/>
        <family val="2"/>
      </rPr>
      <t>(non-cancer-diagnosis) (pre-existing condition)</t>
    </r>
  </si>
  <si>
    <r>
      <t xml:space="preserve">. An additional diagnosis of D05.0 </t>
    </r>
    <r>
      <rPr>
        <i/>
        <sz val="10"/>
        <rFont val="Arial"/>
        <family val="2"/>
      </rPr>
      <t>Lobular carcinoma in situ of breast</t>
    </r>
    <r>
      <rPr>
        <sz val="10"/>
        <rFont val="Arial"/>
        <family val="2"/>
      </rPr>
      <t xml:space="preserve"> (cancer diagnosis), with a related morphology code of M8520/2 </t>
    </r>
    <r>
      <rPr>
        <i/>
        <sz val="10"/>
        <rFont val="Arial"/>
        <family val="2"/>
      </rPr>
      <t>Lobular carcinoma in situ NOS</t>
    </r>
    <r>
      <rPr>
        <sz val="10"/>
        <rFont val="Arial"/>
        <family val="2"/>
      </rPr>
      <t>, no available external cause, place and activity codes (pre-existing condition)</t>
    </r>
  </si>
  <si>
    <r>
      <t xml:space="preserve">. An additional diagnosis of T80.1 </t>
    </r>
    <r>
      <rPr>
        <i/>
        <sz val="10"/>
        <rFont val="Arial"/>
        <family val="2"/>
      </rPr>
      <t>Vascular complications following infusion, transfusion and therapeutic injection</t>
    </r>
    <r>
      <rPr>
        <sz val="10"/>
        <rFont val="Arial"/>
        <family val="2"/>
      </rPr>
      <t xml:space="preserve"> (where condition arose during episode of care), with an external cause of Y57.9 </t>
    </r>
    <r>
      <rPr>
        <i/>
        <sz val="10"/>
        <rFont val="Arial"/>
        <family val="2"/>
      </rPr>
      <t>Drug or medicament, unspecified causing adverse effects in therapeutic use</t>
    </r>
    <r>
      <rPr>
        <sz val="10"/>
        <rFont val="Arial"/>
        <family val="2"/>
      </rPr>
      <t xml:space="preserve">, with a place of occurrence of Y92.24 </t>
    </r>
    <r>
      <rPr>
        <i/>
        <sz val="10"/>
        <rFont val="Arial"/>
        <family val="2"/>
      </rPr>
      <t>Place of occurrence, health service area, this facility</t>
    </r>
  </si>
  <si>
    <t>Data Quality Checks</t>
  </si>
  <si>
    <t>NWAU24</t>
  </si>
  <si>
    <t xml:space="preserve">E051.0
E051.1
</t>
  </si>
  <si>
    <t>Use METEOR definition.
Person identifier unique within establishment.</t>
  </si>
  <si>
    <t>Use METEOR definition.
1 - Aboriginal but not Torres Strait Islander origin
2 - Torres Strait Islander but not Aboriginal origin
3 - Both Aboriginal and Torres Strait Islander origin
4 - Neither Aboriginal nor Torres Strait Islander origin
9 - Not stated/inadequately described</t>
  </si>
  <si>
    <t>Use METEOR definition.
In days;
E.g. 18 days would be 18.
For palliative care episode, this should be a total of all leave days reported through the palliative care phases.</t>
  </si>
  <si>
    <t>Use METEOR definition.
10 - Discharge/transfer to (an)other acute hospital
21 - Discharge/transfer to a residential aged care service, which is not the usual place of residence
22 - Discharge/transfer to a residential aged care service, which is the usual place of residence
30 - Discharge/transfer to (an)other psychiatric hospital
40 - Discharge/transfer to other health care accommodation (includes mothercraft hospitals)
50 - Statistical discharge - type change
60 - Left against medical advice/discharge at own risk
70 - Statistical discharge from leave
80 - Died
90 - Other (includes discharge to usual residence (not including residential aged care), own accommodation/welfare institution (includes prisons, hostels and group homes providing primarily welfare services))</t>
  </si>
  <si>
    <t xml:space="preserve">Use METEOR definition.
Format HHHHH
The amount of time (in completed cumulative hours) for all periods of continuous ventilation support.
E.g. 98 hours 45 minutes would be 98
</t>
  </si>
  <si>
    <t>State Record Identifier
METEOR: 679557</t>
  </si>
  <si>
    <t>Establishment Identifier
METEOR: 269973</t>
  </si>
  <si>
    <t>Person Identifier
METEOR: 290046</t>
  </si>
  <si>
    <t>Sex
METEOR: 741686</t>
  </si>
  <si>
    <t>Gender
METEOR: 741842</t>
  </si>
  <si>
    <t>Date of Birth
METEOR: 287007</t>
  </si>
  <si>
    <t>Country of Birth
METEOR: 659454</t>
  </si>
  <si>
    <t>Indigenous status
METEOR: 602543</t>
  </si>
  <si>
    <t>Australian postcode
METEOR: 611398</t>
  </si>
  <si>
    <t>Accommodation type (usual)
METEOR: 270088</t>
  </si>
  <si>
    <t>Accommodation type (prior to admission)
METEOR: 647330</t>
  </si>
  <si>
    <t>Labour force status – acute hospital and private psychiatric hospital admissions
METEOR: 269948</t>
  </si>
  <si>
    <t>Labour force status – public psychiatric hospital admissions
METEOR: 269955</t>
  </si>
  <si>
    <t>Admitted patient election status
METEOR: 326619</t>
  </si>
  <si>
    <t>Hospital insurance status
METEOR: 647326</t>
  </si>
  <si>
    <t>Medicare eligibility status
METEOR: 481841</t>
  </si>
  <si>
    <t>Care type
METEOR: 711010</t>
  </si>
  <si>
    <t xml:space="preserve">Number of qualified days for newborns
METEOR: 722649 </t>
  </si>
  <si>
    <t xml:space="preserve">Total psychiatric care days 
METEOR: 722678 </t>
  </si>
  <si>
    <t xml:space="preserve">Mental health legal status
METEOR: 727343
</t>
  </si>
  <si>
    <t>Previous specialised treatment
METEOR: 270374</t>
  </si>
  <si>
    <t>Admission date
METEOR: 695137</t>
  </si>
  <si>
    <t>Admission time
METEOR: 748817</t>
  </si>
  <si>
    <t>Separation date 
METEOR: 270025</t>
  </si>
  <si>
    <t>Separation time
METEOR: 748820</t>
  </si>
  <si>
    <t>Total number of leave days
METEOR: 270251</t>
  </si>
  <si>
    <t>Source of referral to public psychiatric hospitals
METEOR: 269947</t>
  </si>
  <si>
    <t>Urgency of admission
METEOR: 686084</t>
  </si>
  <si>
    <t>Mode of admission
METEOR: 269976</t>
  </si>
  <si>
    <t>Mode of separation
METEOR: 722644</t>
  </si>
  <si>
    <t>Referral destination (mental health care)
METEOR: 269990</t>
  </si>
  <si>
    <t xml:space="preserve">Weight
METEOR: 310245
</t>
  </si>
  <si>
    <t>Intended length of hospital stay
METEOR: 270399</t>
  </si>
  <si>
    <t>Number of days of hospital-in-the-home care
METEOR: 686115</t>
  </si>
  <si>
    <t>Inter-hospital contracted patient status
METEOR: 647105</t>
  </si>
  <si>
    <t>Length of stay in intensive care unit
METEOR: 731473</t>
  </si>
  <si>
    <t>Duration of continuous ventilatory support
METEOR: 746676</t>
  </si>
  <si>
    <t>Intervention code array
METEOR: 746669</t>
  </si>
  <si>
    <t>Functional Independence Measure (FIM) score array
METEOR: 717982</t>
  </si>
  <si>
    <t>Standardised Mini-Mental State Examination (SMMSE) score array
METEOR: 681420</t>
  </si>
  <si>
    <t>Individual Healthcare Identifier
METEOR: 743458</t>
  </si>
  <si>
    <t xml:space="preserve">Use METEOR definition.
Individual healthcare identifier uniquely identifies each individual in the Australian healthcare system.
Blank if identifier is unknown.
</t>
  </si>
  <si>
    <t>Individual Healthcare Identifier - Record status
METEOR: 743464</t>
  </si>
  <si>
    <t>Individual Healthcare Identifier - Number status
METEOR: 743466</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</si>
  <si>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 The submission file is requested in .csv format.
</t>
  </si>
  <si>
    <t xml:space="preserve">Record identifier
METEOR: 459234
</t>
  </si>
  <si>
    <t>Establishment identifier
METEOR: 269973</t>
  </si>
  <si>
    <t>Palliative care phase start date
METEOR: 681043</t>
  </si>
  <si>
    <t>Total leave days
METEOR: 270251</t>
  </si>
  <si>
    <t>Palliative care phase
METEOR: 681029</t>
  </si>
  <si>
    <t xml:space="preserve">Use METEOR definition.
In days;
E.g. 18 days would be 18. 
The total of palliative phase care leave days should equal to associated patient leave days reported in episode level data (i.e. admitted patient care).
</t>
  </si>
  <si>
    <t xml:space="preserve">Use METEOR definition.
1 - Procedures that are clinically indicated within 30 days 
2 - Procedures that are clinically indicated within 90 days 
3 - Procedures that are clinically indicated within 365 days 
</t>
  </si>
  <si>
    <t xml:space="preserve">Use METEOR definition.
1 - Overdue patient 
2 - Other 
</t>
  </si>
  <si>
    <t>Clinical urgency
METEOR: 732423</t>
  </si>
  <si>
    <t>Reason for removal from elective surgery waiting list
METEOR: 684830</t>
  </si>
  <si>
    <t>Surgical specialty
METEOR: 689726</t>
  </si>
  <si>
    <t>Waiting time at removal from elective surgery waiting list (removal for admission)
METEOR: 732455</t>
  </si>
  <si>
    <t>Item 44 – Elective Surgery waiting times cluster (Primary procedure instance)</t>
  </si>
  <si>
    <t>Item 44 – Elective Surgery waiting times cluster (second procedure instance)</t>
  </si>
  <si>
    <t>Item 44 – Elective Surgery waiting times cluster (third procedure instance)</t>
  </si>
  <si>
    <t>Item 44 – Elective Surgery waiting times cluster (fourth procedure instance)</t>
  </si>
  <si>
    <t>Item 44 – Elective Surgery waiting times cluster (fifth procedure instance)</t>
  </si>
  <si>
    <t>Overdue patient status
METEOR: 732461</t>
  </si>
  <si>
    <t>Level of functional independence (total RUG-ADL score)
METEOR: 764211</t>
  </si>
  <si>
    <t>Intended procedure
METEOR: 759947</t>
  </si>
  <si>
    <t>Diagnosis array (item 46)</t>
  </si>
  <si>
    <t>Marital status
METEOR: 766507</t>
  </si>
  <si>
    <r>
      <t>Warning</t>
    </r>
    <r>
      <rPr>
        <sz val="10"/>
        <rFont val="Arial"/>
        <family val="2"/>
      </rPr>
      <t xml:space="preserve"> if Admission date = Separation date and value &gt; Separation time</t>
    </r>
    <r>
      <rPr>
        <b/>
        <sz val="10"/>
        <rFont val="Arial"/>
        <family val="2"/>
      </rPr>
      <t xml:space="preserve">
Warning </t>
    </r>
    <r>
      <rPr>
        <sz val="10"/>
        <rFont val="Arial"/>
        <family val="2"/>
      </rPr>
      <t>if not blank and record not in format hhmm</t>
    </r>
  </si>
  <si>
    <t>W027.0
W027.1</t>
  </si>
  <si>
    <t xml:space="preserve">Contracted hospital care establishment identifier
METEOR: 270013
</t>
  </si>
  <si>
    <t>Establishment Identifier for hospital managing waiting list
METEOR: 269973</t>
  </si>
  <si>
    <t>Elective Surgery Waiting Times Cluster Procedure Array
METEOR: 761015</t>
  </si>
  <si>
    <t xml:space="preserve">Mental health episode identifier
METEOR: 751899
</t>
  </si>
  <si>
    <t>Health of the Nation Outcome Scale 65+ (HoNOS 65+) score array
METEOR: 748292</t>
  </si>
  <si>
    <r>
      <t>Critical error</t>
    </r>
    <r>
      <rPr>
        <sz val="10"/>
        <rFont val="Arial"/>
        <family val="2"/>
      </rPr>
      <t xml:space="preserve"> if digits are not between 0-4 or 7, 9 and care type is 5</t>
    </r>
    <r>
      <rPr>
        <b/>
        <sz val="10"/>
        <rFont val="Arial"/>
        <family val="2"/>
      </rPr>
      <t xml:space="preserve">
Critical error</t>
    </r>
    <r>
      <rPr>
        <sz val="10"/>
        <rFont val="Arial"/>
        <family val="2"/>
      </rPr>
      <t xml:space="preserve"> if between 1-4 and care type not 5</t>
    </r>
    <r>
      <rPr>
        <b/>
        <sz val="10"/>
        <rFont val="Arial"/>
        <family val="2"/>
      </rPr>
      <t xml:space="preserve">
</t>
    </r>
  </si>
  <si>
    <t>2024-25 Q1</t>
  </si>
  <si>
    <t>2024-25 Q2</t>
  </si>
  <si>
    <t>2024-25 Q3</t>
  </si>
  <si>
    <t>2024-25 Q4</t>
  </si>
  <si>
    <t>Eg. file should be named as “ABF_APC_WA_242502” for the 2024-25 Q2 Admitted Patient Care data from Western Australia.</t>
  </si>
  <si>
    <t>ABF Admitted Patient Care - 2024-25 Data Request Specifications and Edits for Sep 2024, Dec 2024, Mar 2025 &amp; Jun 2025</t>
  </si>
  <si>
    <t>ABF Palliative Phase of Care - 2024-25 Data Request Specifications and Edits for Sep 2024, Dec 2024, Mar 2025 &amp; Jun 2025</t>
  </si>
  <si>
    <t>NWAU25</t>
  </si>
  <si>
    <t>Adult</t>
  </si>
  <si>
    <t>Paediatric</t>
  </si>
  <si>
    <t>Use METEOR definition.
The sex of the person:
1 - Male
2 - Female
3 - Another term
9 - Not stated/inadequately described</t>
  </si>
  <si>
    <t xml:space="preserve">Use METEOR definition.
The gender of the person:
1 - Man, or boy, or male
2 - Woman, or girl, or female
3 - Non-binary
4 - Different term
5 - Prefer not to answer
9 - Not stated/inadequately described
</t>
  </si>
  <si>
    <t>Area of usual residence (SA2)
METEOR: 747315</t>
  </si>
  <si>
    <t>Use 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(right-justified and zero filled)</t>
  </si>
  <si>
    <t>Use METEOR definition.  
The postcode relates to the patient’s area of usual residence.    
0097 - Not applicable (e.g. Overseas, No fixed address)
0098 - Unknown  
0099 - Not stated/inadequately described  
(right-justified and zero filled)</t>
  </si>
  <si>
    <t xml:space="preserve">Use METEOR definition.
1 - Child not at school
2 - Student
3 - Employed
4 - Unemployed
5 - Home duties
6 - Other
Supplementary value:
 9 - Not reported/unknown 
Scope: only supplied for episodes of care with care type of ‘mental health care’
Blank if episode is not in scope.
</t>
  </si>
  <si>
    <t xml:space="preserve">Use METEOR definition.
1 - Public 
2 - Private 
Supplementary value:
9 - Not reported/unknown
</t>
  </si>
  <si>
    <r>
      <t>Fatal error</t>
    </r>
    <r>
      <rPr>
        <sz val="10"/>
        <rFont val="Arial"/>
        <family val="2"/>
      </rPr>
      <t xml:space="preserve"> if not (1, 2 or 9)
</t>
    </r>
    <r>
      <rPr>
        <b/>
        <sz val="10"/>
        <rFont val="Arial"/>
        <family val="2"/>
      </rPr>
      <t xml:space="preserve">
Warning</t>
    </r>
    <r>
      <rPr>
        <sz val="10"/>
        <rFont val="Arial"/>
        <family val="2"/>
      </rPr>
      <t xml:space="preserve"> if value is 9</t>
    </r>
  </si>
  <si>
    <r>
      <t>Fatal error</t>
    </r>
    <r>
      <rPr>
        <sz val="10"/>
        <rFont val="Arial"/>
        <family val="2"/>
      </rPr>
      <t xml:space="preserve"> if not (1, 2 or 9)
</t>
    </r>
    <r>
      <rPr>
        <b/>
        <sz val="10"/>
        <rFont val="Arial"/>
        <family val="2"/>
      </rPr>
      <t>Warning</t>
    </r>
    <r>
      <rPr>
        <sz val="10"/>
        <rFont val="Arial"/>
        <family val="2"/>
      </rPr>
      <t xml:space="preserve"> if value is 9</t>
    </r>
  </si>
  <si>
    <t>Use METEOR definition.
1 - Hospital insurance 
2 - No hospital insurance 
9 - Unknown</t>
  </si>
  <si>
    <t>Use METEOR definition.
1 - Eligible
2 - Not eligible
9 - Not stated/unknown</t>
  </si>
  <si>
    <t>Use 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
98 - Not known</t>
  </si>
  <si>
    <r>
      <t>Fatal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</si>
  <si>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r>
      <t>Fatal error</t>
    </r>
    <r>
      <rPr>
        <sz val="10"/>
        <rFont val="Arial"/>
        <family val="2"/>
      </rPr>
      <t xml:space="preserve"> if not (1, 2, 3, 4, 5, 6, 7, 9, 10, 11, 88 or 99)
</t>
    </r>
    <r>
      <rPr>
        <b/>
        <sz val="10"/>
        <rFont val="Arial"/>
        <family val="2"/>
      </rPr>
      <t>Warning</t>
    </r>
    <r>
      <rPr>
        <sz val="10"/>
        <rFont val="Arial"/>
        <family val="2"/>
      </rPr>
      <t xml:space="preserve"> if value is 99</t>
    </r>
  </si>
  <si>
    <t xml:space="preserve">Use 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 
99 - Not reported/unknown
</t>
  </si>
  <si>
    <t xml:space="preserve">Use 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episodes of care with care type of ‘mental health care’.
Blank if episode is not in scope.
Supply Type of accommodation and/or Type of usual accommodation prior to admission.                                  </t>
  </si>
  <si>
    <t>Use METEOR definition.
1 - Never married
2 - Widowed
3 - Divorced
4 - Separated
5 - Married (registered and de facto)
6 - Not stated/inadequately described
Scope: only supplied for episodes of care with care type of ‘mental health care’.
Blank if episode is not in scope.</t>
  </si>
  <si>
    <r>
      <t>N(</t>
    </r>
    <r>
      <rPr>
        <sz val="10"/>
        <color rgb="FFFF0000"/>
        <rFont val="Arial"/>
        <family val="2"/>
      </rPr>
      <t>3</t>
    </r>
    <r>
      <rPr>
        <sz val="10"/>
        <rFont val="Arial"/>
        <family val="2"/>
      </rPr>
      <t xml:space="preserve">)
</t>
    </r>
  </si>
  <si>
    <t xml:space="preserve">Use 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episode of care not in scope.
</t>
  </si>
  <si>
    <r>
      <t xml:space="preserve">Fatal error </t>
    </r>
    <r>
      <rPr>
        <sz val="10"/>
        <rFont val="Arial"/>
        <family val="2"/>
      </rPr>
      <t>if not (1, 2, 3 or 9)</t>
    </r>
    <r>
      <rPr>
        <b/>
        <sz val="10"/>
        <rFont val="Arial"/>
        <family val="2"/>
      </rPr>
      <t xml:space="preserve">
Warning </t>
    </r>
    <r>
      <rPr>
        <sz val="10"/>
        <rFont val="Arial"/>
        <family val="2"/>
      </rPr>
      <t>if value is 9</t>
    </r>
  </si>
  <si>
    <r>
      <t>Critical error</t>
    </r>
    <r>
      <rPr>
        <sz val="10"/>
        <rFont val="Arial"/>
        <family val="2"/>
      </rPr>
      <t xml:space="preserve"> if not (1, 2, 3 or 9)
</t>
    </r>
    <r>
      <rPr>
        <b/>
        <sz val="10"/>
        <rFont val="Arial"/>
        <family val="2"/>
      </rPr>
      <t>Warning i</t>
    </r>
    <r>
      <rPr>
        <sz val="10"/>
        <rFont val="Arial"/>
        <family val="2"/>
      </rPr>
      <t>f value is 9</t>
    </r>
  </si>
  <si>
    <t xml:space="preserve">Use METEOR definition.
1 - Admitted patient transferred from another hospital
2 - Statistical admission – episode type change
3 - Other
Supplementary value: 
9 - Not reported/ unknown
</t>
  </si>
  <si>
    <r>
      <t>Fatal error</t>
    </r>
    <r>
      <rPr>
        <sz val="10"/>
        <rFont val="Arial"/>
        <family val="2"/>
      </rPr>
      <t xml:space="preserve"> if not (10, 21, 22, 30, 40, 50, 60, 70, 80 or 90)</t>
    </r>
  </si>
  <si>
    <r>
      <t>Critical error</t>
    </r>
    <r>
      <rPr>
        <sz val="10"/>
        <rFont val="Arial"/>
        <family val="2"/>
      </rPr>
      <t xml:space="preserve"> if value not (1, 2 or 9)</t>
    </r>
    <r>
      <rPr>
        <b/>
        <sz val="10"/>
        <rFont val="Arial"/>
        <family val="2"/>
      </rPr>
      <t xml:space="preserve">
Warning</t>
    </r>
    <r>
      <rPr>
        <sz val="10"/>
        <rFont val="Arial"/>
        <family val="2"/>
      </rPr>
      <t xml:space="preserve"> if value is 9
</t>
    </r>
  </si>
  <si>
    <t>Use METEOR definition. 
1 - Intended same-day
2 - Intended overnight
Supplementary value:
9 - Not reported/ unknown</t>
  </si>
  <si>
    <t>Listing date for care
METEOR: 684808</t>
  </si>
  <si>
    <t>Use METEOR definition.
In days.
E.g. 18 days would be 18.</t>
  </si>
  <si>
    <t xml:space="preserve">Use METEOR definition.
01 - Cardio-thoracic surgery 
02 - Otolaryngology head and neck surgery 
03 - General surgery 
04 - Gynaecology surgery 
05 - Neurosurgery 
06 - Ophthalmology surgery 
07 - Orthopaedic surgery 
08 - Plastic and reconstructive surgery 
09 - Urological surgery 
10 - Vascular surgery 
11 - Other 
12 - Paediatric surgery 
Supplementary value:
99 - Not reported/unknown 
</t>
  </si>
  <si>
    <t>Use METEOR definition*
1 - Admitted as an elective patient for awaited procedure by or on behalf of this hospital or the state/territory 
2 - Admitted as an emergency patient for awaited procedure by or on behalf of this hospital or the state/territory 
Supplementary value:
9 - Not known 
*The METEOR definition contains additional values that are not applicable to admitted patients.</t>
  </si>
  <si>
    <t xml:space="preserve">Use METEOR definition.
Format NNN.
Supplementary value:
999 - Not reported/unknown
 </t>
  </si>
  <si>
    <t>Use METEOR definition.
In days;
right justified and zero filled to 4 places.
E.g. 18 days would be 0018.</t>
  </si>
  <si>
    <t>METEOR Identifier - 686100, METEOR Name - Episode of admitted patient care—condition onset flag</t>
  </si>
  <si>
    <t xml:space="preserve">METEOR Identifier - 746665, METEOR Name - Episode of care—principal diagnosis, code (ICD-10-AM Twelfth edn) ANN{.N[N]} </t>
  </si>
  <si>
    <t>METEOR Identifier - 746667, METEOR Name - Episode of care—additional diagnosis, code (ICD-10-AM Twelfth edn) ANN{.N[N]}</t>
  </si>
  <si>
    <t xml:space="preserve">METEOR Identifier - 746659, METEOR Name - Injury event—external cause, code (ICD-10-AM Twelfth edn) ANN{.N[N]} </t>
  </si>
  <si>
    <t>METEOR Identifier - 746661, METEOR Name - Injury event—place of occurrence, admitted patient code (ICD-10-AM Twelfth edn) ANN{.N[N]}</t>
  </si>
  <si>
    <r>
      <t>Item 4</t>
    </r>
    <r>
      <rPr>
        <sz val="10"/>
        <color rgb="FFFF0000"/>
        <rFont val="Arial"/>
        <family val="2"/>
      </rPr>
      <t>6</t>
    </r>
  </si>
  <si>
    <t>Use METEOR definition.
Note: Leave blank if care type is not 11 (Mental health care).
Scope: only supplied for episodes of care with care type of ‘mental health care’.
Blank if episode of care is not in scope.</t>
  </si>
  <si>
    <t>Use METEOR definition.
The weight of the infant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t>
  </si>
  <si>
    <t>Use METEOR definition.
Format hhmm (zero filled)
24 hour clock format.
E.g. 3.30pm would be 1530.
       12:15am would be 0015.
If separation time is unknown, this field should be left blank. Please do not set an unknown time of separation to 0000 or any other default value.</t>
  </si>
  <si>
    <t>Use METEOR definition.
Format hhmm (zero filled)
24 hour clock format.
E.g. 3.30pm would be 1530.
       12:15am would be 0015.
If admission time is unknown, this field should be left blank. Please do not set an unknown time of admission to 0000 or any other default value.</t>
  </si>
  <si>
    <r>
      <t xml:space="preserve">Critical error </t>
    </r>
    <r>
      <rPr>
        <sz val="10"/>
        <rFont val="Arial"/>
        <family val="2"/>
      </rPr>
      <t>if digits are not between 1-7 or 9 and care type in (2 or 4)</t>
    </r>
    <r>
      <rPr>
        <b/>
        <sz val="10"/>
        <rFont val="Arial"/>
        <family val="2"/>
      </rPr>
      <t xml:space="preserve">
Critical error</t>
    </r>
    <r>
      <rPr>
        <sz val="10"/>
        <rFont val="Arial"/>
        <family val="2"/>
      </rPr>
      <t xml:space="preserve"> if between 1-7 and care type not in (2 or 4)</t>
    </r>
    <r>
      <rPr>
        <b/>
        <sz val="10"/>
        <rFont val="Arial"/>
        <family val="2"/>
      </rPr>
      <t xml:space="preserve">
</t>
    </r>
  </si>
  <si>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 
99 - Not stated/inadequately described
Scope: Only the Resource Utilisation Groups - Activities of Daily Living (RUG-ADL) scores at admission are required to be reported for maintenance care episodes.</t>
  </si>
  <si>
    <t>Use METEOR definition.
0 - No problem within the period stated
1 - Minor problem requiring no action
2 - Mild problem but definitely present
3 - Moderately severe problem
4 - Severe to very severe problem
7 - Not stated/missing
9 - Unable to rate because not known or not applicable to the consumer
999999999999- No HoNOS 65+ score supplied.
Scope: Only the HoNOS 65+ scores at admission are required to be reported.
The Unknown code should be used for Health of the Nation Outcome Scale for elderly people (HoNOS 65+) values that are missing or recorded in the HoNOS 65+ tool as '7 - Not stated/missing' and '9 - Unknown'.</t>
  </si>
  <si>
    <t xml:space="preserve">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 
9 - Not stated/inadequately described
999999999999999999 - No FIM score supplied
Scope: Only the Functional Independence Measure scores at admission are required to be reported.
</t>
  </si>
  <si>
    <t xml:space="preserve">Use METEOR definition.
1 - Verified
2 - Unverified
3 - Provisional
Supplementary value:
9 - Not stated/inadequately described
</t>
  </si>
  <si>
    <t xml:space="preserve">Use METEOR definition.
1 - Active
2 - Deceased
3 - Retired
4 - Expired
5 - Resolved
Supplementary value:
9 - Not stated/inadequately described
</t>
  </si>
  <si>
    <t xml:space="preserve">Use METEOR definition.
Stable and unique record identifier. 
</t>
  </si>
  <si>
    <r>
      <t>N(</t>
    </r>
    <r>
      <rPr>
        <sz val="10"/>
        <color rgb="FFFF0000"/>
        <rFont val="Arial"/>
        <family val="2"/>
      </rPr>
      <t>2</t>
    </r>
    <r>
      <rPr>
        <sz val="10"/>
        <rFont val="Arial"/>
        <family val="2"/>
      </rPr>
      <t>)</t>
    </r>
  </si>
  <si>
    <t>Resource Utilisation Groups-Activities of Daily Living (RUG-ADL) total score
METEOR: 764211</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</si>
  <si>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
99 - Not stated/inadequately described
Scope: RUG-ADL scores at palliative care phase start should be reported for all palliative care phases.</t>
  </si>
  <si>
    <t xml:space="preserve">State-produced key used for linking admitted subacute and non-acute data and palliative phase of care data.
</t>
  </si>
  <si>
    <t>E006
W006</t>
  </si>
  <si>
    <t xml:space="preserve">F045
</t>
  </si>
  <si>
    <t>ABF Data Linking Rule</t>
  </si>
  <si>
    <t>Data source 1</t>
  </si>
  <si>
    <t>Linking key</t>
  </si>
  <si>
    <t>Filter</t>
  </si>
  <si>
    <t>Linking type</t>
  </si>
  <si>
    <t>Data source 2</t>
  </si>
  <si>
    <t>"Care type" is Palliative care (3)</t>
  </si>
  <si>
    <t>One to Many</t>
  </si>
  <si>
    <t>Palliative Phase of Care</t>
  </si>
  <si>
    <t>All</t>
  </si>
  <si>
    <t>Mental Health Care Episode</t>
  </si>
  <si>
    <t>Mental health episode identifier</t>
  </si>
  <si>
    <t>"Service provider setting origin" is Admitted patient care (1)</t>
  </si>
  <si>
    <t>One to One</t>
  </si>
  <si>
    <t>"Service provider setting origin" is Ambulatory care (3)</t>
  </si>
  <si>
    <t>Non-admitted Patient Care</t>
  </si>
  <si>
    <t>Phase linking key</t>
  </si>
  <si>
    <t>Mental Health Care Phase</t>
  </si>
  <si>
    <t>Service contact linking key</t>
  </si>
  <si>
    <t>Ambulatory Service Contact</t>
  </si>
  <si>
    <t>Sentinel Events</t>
  </si>
  <si>
    <t>State Record Identifier</t>
  </si>
  <si>
    <t>"Data stream" is Admitted patient care (1)</t>
  </si>
  <si>
    <t>"Data stream" is Emergency Department patient level (3)</t>
  </si>
  <si>
    <t>Emergency Department Care</t>
  </si>
  <si>
    <t>"Data stream" is Non-admitted care patient level (2)</t>
  </si>
  <si>
    <t>Alternative Funding Source</t>
  </si>
  <si>
    <t>F008</t>
  </si>
  <si>
    <t>F005.0
F005.1</t>
  </si>
  <si>
    <t>Palliative care phase end date
METEOR : 681040</t>
  </si>
  <si>
    <r>
      <rPr>
        <b/>
        <sz val="10"/>
        <rFont val="Arial"/>
        <family val="2"/>
      </rPr>
      <t>Critical error</t>
    </r>
    <r>
      <rPr>
        <sz val="10"/>
        <rFont val="Arial"/>
        <family val="2"/>
      </rPr>
      <t xml:space="preserve"> if not (01, 02, 03, 04, 05, 06, 07, 08, 09 or 10) and Establishment sector is 4
</t>
    </r>
  </si>
  <si>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
</t>
    </r>
    <r>
      <rPr>
        <b/>
        <sz val="10"/>
        <rFont val="Arial"/>
        <family val="2"/>
      </rPr>
      <t>Warning</t>
    </r>
    <r>
      <rPr>
        <sz val="10"/>
        <rFont val="Arial"/>
        <family val="2"/>
      </rPr>
      <t xml:space="preserve"> if not blank and Care type is not 11</t>
    </r>
  </si>
  <si>
    <t>F047
E047</t>
  </si>
  <si>
    <t>F053
E053</t>
  </si>
  <si>
    <t>F030.0
F030.1</t>
  </si>
  <si>
    <t>F038.0
F038.1</t>
  </si>
  <si>
    <t>"Care type" is Mental health care (11)</t>
  </si>
  <si>
    <t xml:space="preserve">Use METEOR definition.
1 - House or flat
2 - Independent unit as part of a retirement village or similar
3 - Hostel or hostel type accommodation
4 - Psychiatric hospital
5 - Acute hospital
6 - Other accommodation
7 - No usual residence
Supplementary value: 
9 - Not reported/unknown 
Scope: only supplied for episodes of care with care type of ‘mental health care’
Blank if episode is not in-scope.
Supply type of usual accommodation and/or Type of accommodation.
</t>
  </si>
  <si>
    <t xml:space="preserve">Use METEOR definition.
1 - Unemployed/pensioner
2 - Other
Supplementary value: 
9 - Not reported/unknown
Scope: only supplied for episodes of care with care type of ‘mental health care’
Blank if episode is not in-scope.
</t>
  </si>
  <si>
    <t>Use METEOR definition.
In days; Format NNNNN
E.g. 18 days would be 18.
Scope: Newborn episodes of care. 
Blank if episode of care not in-scope.</t>
  </si>
  <si>
    <t>Use METEOR definition.
1 - Involuntary patient 
2 - Voluntary patient
Supplementary value:
9 - Not reported/unknown 
Scope: only supplied for episodes of care with care type of ‘mental health care’.
Blank if episode is not in-scope.</t>
  </si>
  <si>
    <t>Use METEOR definition.
In days; Format NNNNN
E.g. 18 days would be 18.
Scope: only supplied for episodes of care with care type of ‘mental health care’.
Blank if episode of care is not in-scope.</t>
  </si>
  <si>
    <t>Use 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episode is not in-scope.</t>
  </si>
  <si>
    <t>Use METEOR definition.
1 - Not referred
2 - Private psychiatrist
3 - Other private medical practitioner
4 - Mental health / alcohol and drug in-patient facility
5 - Mental health / alcohol and drug non in-patient facility
6 - Acute hospital
7 - Other
Supplementary value: 
9 - Not stated/unknown 
Scope: only supplied for episodes of care with care type of ‘mental health care.
Blank if episode is not in-scope.</t>
  </si>
  <si>
    <r>
      <rPr>
        <b/>
        <sz val="10"/>
        <rFont val="Arial"/>
        <family val="2"/>
      </rPr>
      <t>Critical error</t>
    </r>
    <r>
      <rPr>
        <sz val="10"/>
        <rFont val="Arial"/>
        <family val="2"/>
      </rPr>
      <t xml:space="preserve"> if not (1, 2, 3, 4, 5, or 9)
</t>
    </r>
    <r>
      <rPr>
        <b/>
        <sz val="10"/>
        <rFont val="Arial"/>
        <family val="2"/>
      </rPr>
      <t>Critical error</t>
    </r>
    <r>
      <rPr>
        <sz val="10"/>
        <rFont val="Arial"/>
        <family val="2"/>
      </rPr>
      <t xml:space="preserve"> if (1, 2, 3 or 4) and Contracted hospital care establishment identifier is missing</t>
    </r>
  </si>
  <si>
    <t xml:space="preserve">Use METEOR definition.
Format HHHHH
The total number of hours is reported by public hospitals with approved:
Adult intensive care unit (ICU),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</si>
  <si>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r>
      <t xml:space="preserve">F041
</t>
    </r>
    <r>
      <rPr>
        <sz val="10"/>
        <rFont val="Arial"/>
        <family val="2"/>
      </rPr>
      <t>W041</t>
    </r>
  </si>
  <si>
    <t xml:space="preserve">E048
</t>
  </si>
  <si>
    <r>
      <t xml:space="preserve">Critical error </t>
    </r>
    <r>
      <rPr>
        <sz val="10"/>
        <rFont val="Arial"/>
        <family val="2"/>
      </rPr>
      <t xml:space="preserve">if not (1, 2, 3 or 9) and IHI is not blank
</t>
    </r>
    <r>
      <rPr>
        <b/>
        <sz val="10"/>
        <rFont val="Arial"/>
        <family val="2"/>
      </rPr>
      <t>Warning</t>
    </r>
    <r>
      <rPr>
        <sz val="10"/>
        <rFont val="Arial"/>
        <family val="2"/>
      </rPr>
      <t xml:space="preserve"> if 9 and IHI is not missing</t>
    </r>
  </si>
  <si>
    <r>
      <rPr>
        <b/>
        <sz val="10"/>
        <rFont val="Arial"/>
        <family val="2"/>
      </rPr>
      <t>Critical error</t>
    </r>
    <r>
      <rPr>
        <sz val="10"/>
        <rFont val="Arial"/>
        <family val="2"/>
      </rPr>
      <t xml:space="preserve"> if not (1, 2, 3, 4, 5 or 9) and IHI is not blank
</t>
    </r>
    <r>
      <rPr>
        <b/>
        <sz val="10"/>
        <rFont val="Arial"/>
        <family val="2"/>
      </rPr>
      <t>Warning</t>
    </r>
    <r>
      <rPr>
        <sz val="10"/>
        <rFont val="Arial"/>
        <family val="2"/>
      </rPr>
      <t xml:space="preserve"> if 9 and IHI is not missing
</t>
    </r>
  </si>
  <si>
    <r>
      <t xml:space="preserve">Use METEOR definition.
Concatenation of:
</t>
    </r>
    <r>
      <rPr>
        <sz val="10"/>
        <color rgb="FFFF0000"/>
        <rFont val="Arial"/>
        <family val="2"/>
      </rPr>
      <t>N</t>
    </r>
    <r>
      <rPr>
        <sz val="10"/>
        <rFont val="Arial"/>
        <family val="2"/>
      </rPr>
      <t xml:space="preserve">(1):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t>
    </r>
    <r>
      <rPr>
        <sz val="10"/>
        <color rgb="FFFF0000"/>
        <rFont val="Arial"/>
        <family val="2"/>
      </rPr>
      <t>N</t>
    </r>
    <r>
      <rPr>
        <sz val="10"/>
        <rFont val="Arial"/>
        <family val="2"/>
      </rPr>
      <t xml:space="preserve">(1):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r>
  </si>
  <si>
    <t xml:space="preserve">A(3)
</t>
  </si>
  <si>
    <r>
      <t xml:space="preserve">Critical error </t>
    </r>
    <r>
      <rPr>
        <sz val="10"/>
        <rFont val="Arial"/>
        <family val="2"/>
      </rPr>
      <t>if not missing and non-numeric</t>
    </r>
  </si>
  <si>
    <r>
      <t xml:space="preserve">Critical error </t>
    </r>
    <r>
      <rPr>
        <sz val="10"/>
        <rFont val="Arial"/>
        <family val="2"/>
      </rPr>
      <t xml:space="preserve">if not missing and non-numeric
</t>
    </r>
    <r>
      <rPr>
        <b/>
        <sz val="10"/>
        <rFont val="Arial"/>
        <family val="2"/>
      </rPr>
      <t>Warning</t>
    </r>
    <r>
      <rPr>
        <sz val="10"/>
        <rFont val="Arial"/>
        <family val="2"/>
      </rPr>
      <t xml:space="preserve"> if IHI is missing</t>
    </r>
  </si>
  <si>
    <r>
      <t xml:space="preserve">Critical error </t>
    </r>
    <r>
      <rPr>
        <sz val="10"/>
        <rFont val="Arial"/>
        <family val="2"/>
      </rPr>
      <t xml:space="preserve">if not (1, 2, 3 or 9) and IHI is not missing
</t>
    </r>
    <r>
      <rPr>
        <b/>
        <sz val="10"/>
        <rFont val="Arial"/>
        <family val="2"/>
      </rPr>
      <t>Warning</t>
    </r>
    <r>
      <rPr>
        <sz val="10"/>
        <rFont val="Arial"/>
        <family val="2"/>
      </rPr>
      <t xml:space="preserve"> if 9 and IHI is not missing</t>
    </r>
  </si>
  <si>
    <r>
      <rPr>
        <b/>
        <sz val="10"/>
        <rFont val="Arial"/>
        <family val="2"/>
      </rPr>
      <t>Critical error</t>
    </r>
    <r>
      <rPr>
        <sz val="10"/>
        <rFont val="Arial"/>
        <family val="2"/>
      </rPr>
      <t xml:space="preserve"> if not (1, 2, 3, 4, 5 or 9) and IHI is not missing
</t>
    </r>
    <r>
      <rPr>
        <b/>
        <sz val="10"/>
        <rFont val="Arial"/>
        <family val="2"/>
      </rPr>
      <t>Warning</t>
    </r>
    <r>
      <rPr>
        <sz val="10"/>
        <rFont val="Arial"/>
        <family val="2"/>
      </rPr>
      <t xml:space="preserve"> if 9 and IHI is not missing
</t>
    </r>
  </si>
  <si>
    <t>Format for 2024-25 Admitted Patient Care Diagnosis Array data supply with condition onset flag</t>
  </si>
  <si>
    <t>Area of usual residence SA1
METEOR: 775773</t>
  </si>
  <si>
    <t>N(11)</t>
  </si>
  <si>
    <t>E062
W062</t>
  </si>
  <si>
    <t>E011
W011</t>
  </si>
  <si>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correctional authorities and in Australia's off-shore territories may also be included. Hospitals specialising in dental, ophthalmic aids and other specialised acute medical or surgical care are included.
Hospital boarders, posthumous organ procurement and still births are not part of the APC NMDS as they are not admitted to hospital. However hospital boarders and posthumous organ procurement episodes should be submitted on a best endeavours basis.
For further details, refer to Admitted Patient Care NMDS 2024-25 (METEOR ID: 775630) and Individual Healthcare Identifier NBEDS 2024-25 (METEOR ID: 775786). 
Subacute care in this data file is identified as admitted episodes in rehabilitation care, palliative care, geriatric evaluation and management care and psychogeriatric care, whereas maintenance care is identified as non-acute care.
The scope of the subacute and non-acute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2024-25 (METEOR ID: 775780) and Individual Healthcare Identifier NBEDS 2024-25 (METEOR ID: 775786).
Data is to be supplied on a financial year-to-date basis (i.e. December quarter submission includes all records serviced from 1 July 2024 to 31 December 2024 and is due on 31 March 2025). For additional details please refer to the Three Year Data Plan or the Data Request letter.
Please note file submissions with fatal errors will be rejected from the submission process. The submission file is required in .csv format.
</t>
  </si>
  <si>
    <r>
      <t xml:space="preserve">Fatal error </t>
    </r>
    <r>
      <rPr>
        <sz val="10"/>
        <rFont val="Arial"/>
        <family val="2"/>
      </rPr>
      <t>if blank</t>
    </r>
    <r>
      <rPr>
        <b/>
        <sz val="10"/>
        <rFont val="Arial"/>
        <family val="2"/>
      </rPr>
      <t xml:space="preserve">
Critical error </t>
    </r>
    <r>
      <rPr>
        <sz val="10"/>
        <rFont val="Arial"/>
        <family val="2"/>
      </rPr>
      <t>if Establishment ID not in list of Establishment IDs for the public hospital establishment data and establishment sector is 1</t>
    </r>
    <r>
      <rPr>
        <strike/>
        <sz val="10"/>
        <color rgb="FFFF0000"/>
        <rFont val="Arial"/>
        <family val="2"/>
      </rPr>
      <t>,</t>
    </r>
    <r>
      <rPr>
        <sz val="10"/>
        <rFont val="Arial"/>
        <family val="2"/>
      </rPr>
      <t xml:space="preserve">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</si>
  <si>
    <t xml:space="preserve">F002
E002.0
E002.1
E002.2
</t>
  </si>
  <si>
    <t>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</si>
  <si>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t xml:space="preserve">Geographic remoteness of establishment
METEOR: 776966
</t>
  </si>
  <si>
    <t>Remoteness Area:
0 - Major cities of Australia
1 - Inner Regional Australia
2 - Outer Regional Australia
3 - Remote Australia
4 - Very Remote Australia
5 - Migratory
9 - Not stated/inadequately described
Value based on the Australian Statistical Geography Standard Edition 3.</t>
  </si>
  <si>
    <r>
      <t>Critical error</t>
    </r>
    <r>
      <rPr>
        <sz val="10"/>
        <rFont val="Arial"/>
        <family val="2"/>
      </rPr>
      <t xml:space="preserve"> if not (1, 2, 3 or 9)
</t>
    </r>
    <r>
      <rPr>
        <b/>
        <sz val="10"/>
        <rFont val="Arial"/>
        <family val="2"/>
      </rPr>
      <t>Warning</t>
    </r>
    <r>
      <rPr>
        <sz val="10"/>
        <rFont val="Arial"/>
        <family val="2"/>
      </rPr>
      <t xml:space="preserve"> if value is 9 and Australian state/territory identifier not equal to 6 - Tas 
</t>
    </r>
  </si>
  <si>
    <r>
      <t>Critical error</t>
    </r>
    <r>
      <rPr>
        <sz val="10"/>
        <rFont val="Arial"/>
        <family val="2"/>
      </rPr>
      <t xml:space="preserve"> if not (1, 2, 3, 4, 5 or 9)
</t>
    </r>
    <r>
      <rPr>
        <b/>
        <sz val="10"/>
        <rFont val="Arial"/>
        <family val="2"/>
      </rPr>
      <t xml:space="preserve">Warning </t>
    </r>
    <r>
      <rPr>
        <sz val="10"/>
        <rFont val="Arial"/>
        <family val="2"/>
      </rPr>
      <t xml:space="preserve">if both Sex and Gender value are 9
</t>
    </r>
  </si>
  <si>
    <t>Use METEOR definition.
Format DDMMYYYY (zero filled)
E.g. 3rd March 1927 would be 03031927
Age is unlikely to be greater than 123 years old.
                                                                                                                                                                                                                                                                                                                                                            If date of birth is unknown, this field should be left blank.  Please do not set unknown date of birth to 01011901 or any other default value.</t>
  </si>
  <si>
    <t>F007.0
F007.1
F007.2
W007</t>
  </si>
  <si>
    <r>
      <t>Warning</t>
    </r>
    <r>
      <rPr>
        <sz val="10"/>
        <rFont val="Arial"/>
        <family val="2"/>
      </rPr>
      <t xml:space="preserve"> if Country of Birth not valid SACC country code or valid Australian supplementary code (1100, 0706, 0707, 0901, 0902, 0903, 0904, 0905, 0906, 0907, 0908, 0909)
</t>
    </r>
  </si>
  <si>
    <r>
      <t xml:space="preserve">Fatal error </t>
    </r>
    <r>
      <rPr>
        <sz val="10"/>
        <rFont val="Arial"/>
        <family val="2"/>
      </rPr>
      <t>if not missing and Date of Birth is not in format DDMMYYYY</t>
    </r>
    <r>
      <rPr>
        <b/>
        <sz val="10"/>
        <rFont val="Arial"/>
        <family val="2"/>
      </rPr>
      <t xml:space="preserve">
</t>
    </r>
    <r>
      <rPr>
        <sz val="10"/>
        <rFont val="Arial"/>
        <family val="2"/>
      </rPr>
      <t xml:space="preserve">                                                                                                                                                                                                                                                                                                                                                                                                                                                                                                                                                                                                                                                                                                                                                                                                                                                                                                                                                                                                                                                                                                                                                   </t>
    </r>
    <r>
      <rPr>
        <b/>
        <sz val="10"/>
        <rFont val="Arial"/>
        <family val="2"/>
      </rPr>
      <t>Fatal error</t>
    </r>
    <r>
      <rPr>
        <sz val="10"/>
        <rFont val="Arial"/>
        <family val="2"/>
      </rPr>
      <t xml:space="preserve"> if Date of Birth &lt;= 01 January 1901
</t>
    </r>
    <r>
      <rPr>
        <b/>
        <sz val="10"/>
        <rFont val="Arial"/>
        <family val="2"/>
      </rPr>
      <t>Fatal error</t>
    </r>
    <r>
      <rPr>
        <sz val="10"/>
        <rFont val="Arial"/>
        <family val="2"/>
      </rPr>
      <t xml:space="preserve"> if Date of Birth &gt; Admission Date
</t>
    </r>
    <r>
      <rPr>
        <b/>
        <sz val="10"/>
        <rFont val="Arial"/>
        <family val="2"/>
      </rPr>
      <t>Warning</t>
    </r>
    <r>
      <rPr>
        <sz val="10"/>
        <rFont val="Arial"/>
        <family val="2"/>
      </rPr>
      <t xml:space="preserve"> if missing</t>
    </r>
  </si>
  <si>
    <r>
      <rPr>
        <b/>
        <sz val="10"/>
        <rFont val="Arial"/>
        <family val="2"/>
      </rPr>
      <t>Critical error</t>
    </r>
    <r>
      <rPr>
        <sz val="10"/>
        <rFont val="Arial"/>
        <family val="2"/>
      </rPr>
      <t xml:space="preserve"> if not (1, 2, 3, 4, 5 or 6) and care type is 11
</t>
    </r>
    <r>
      <rPr>
        <b/>
        <sz val="10"/>
        <rFont val="Arial"/>
        <family val="2"/>
      </rPr>
      <t>Warning</t>
    </r>
    <r>
      <rPr>
        <sz val="10"/>
        <rFont val="Arial"/>
        <family val="2"/>
      </rPr>
      <t xml:space="preserve"> if Marital status is 6 and care type is 11
</t>
    </r>
    <r>
      <rPr>
        <b/>
        <sz val="10"/>
        <rFont val="Arial"/>
        <family val="2"/>
      </rPr>
      <t>Warning</t>
    </r>
    <r>
      <rPr>
        <sz val="10"/>
        <rFont val="Arial"/>
        <family val="2"/>
      </rPr>
      <t xml:space="preserve"> if Marital status is not blank and Care type is not 11</t>
    </r>
  </si>
  <si>
    <t>E010
W010.0
W010.1</t>
  </si>
  <si>
    <t>Use METEOR definition.
Geographical location of usual residence of the patient.
Concatenation:
A(1): Australian state/territory identifier:
0 - Unknown, no usual/no fixed address
1 - New South Wales
2 - Victoria
3 - Queensland
4 - South Australia
5 - Western Australia
6 - Tasmania
7 - Northern Territory
8 - Australian Capital Territory
9 - other territories, ((Cocos, Keeling) Islands, Christmas Island and Jervis Bay Territory
Z - Outside Australia
If the person is resident in Australia but the state of residence is not known then it should be set to 0
digit 2 &amp; 3 - SA4 code A(2)
digit 4 &amp; 5 - SA3 code A(2)
digit 6 - 9 - SA2 code A(4)
Includes the following special purpose ASGS codes
ZZZZZZZZZ Outside Australia
residence state+99999499 – no usual address  
residence state+97979799 - migratory-offshore-shipping
residence state+99999999 – unknown SA2 for a given residence sate
099999999 - Unknown SA2</t>
  </si>
  <si>
    <r>
      <rPr>
        <b/>
        <sz val="10"/>
        <rFont val="Arial"/>
        <family val="2"/>
      </rPr>
      <t xml:space="preserve">Critical Error </t>
    </r>
    <r>
      <rPr>
        <sz val="10"/>
        <rFont val="Arial"/>
        <family val="2"/>
      </rPr>
      <t xml:space="preserve">if Area of usual residence SA2 identifier not in the list and SA2 does not end in '99999499', '97979799', '99999999', 'ZZZZZZZZ'
</t>
    </r>
    <r>
      <rPr>
        <b/>
        <sz val="10"/>
        <rFont val="Arial"/>
        <family val="2"/>
      </rPr>
      <t xml:space="preserve">Warning </t>
    </r>
    <r>
      <rPr>
        <sz val="10"/>
        <rFont val="Arial"/>
        <family val="2"/>
      </rPr>
      <t>if Incorrect residence state value appears to have been used as first digit of special purpose SA2 code (SA2OfUsualResidence IN (' 99999999','999999999', '999999499', ' 97979799', '097979799', '997979799'))</t>
    </r>
  </si>
  <si>
    <t xml:space="preserve">W012
</t>
  </si>
  <si>
    <r>
      <t>Warning</t>
    </r>
    <r>
      <rPr>
        <sz val="10"/>
        <rFont val="Arial"/>
        <family val="2"/>
      </rPr>
      <t xml:space="preserve"> if not (a current (2021) Australian postcode for the state indicated in SA2 or (0097 or 0098 or 0099)) or missing postcode
</t>
    </r>
  </si>
  <si>
    <r>
      <rPr>
        <b/>
        <sz val="10"/>
        <rFont val="Arial"/>
        <family val="2"/>
      </rPr>
      <t>Critical error</t>
    </r>
    <r>
      <rPr>
        <sz val="10"/>
        <rFont val="Arial"/>
        <family val="2"/>
      </rPr>
      <t xml:space="preserve"> if not missing and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rFont val="Arial"/>
        <family val="2"/>
      </rPr>
      <t>Warning</t>
    </r>
    <r>
      <rPr>
        <sz val="10"/>
        <rFont val="Arial"/>
        <family val="2"/>
      </rPr>
      <t xml:space="preserve"> if Care type is not 11 and Type of usual accommodation is not blank
</t>
    </r>
  </si>
  <si>
    <r>
      <rPr>
        <b/>
        <sz val="10"/>
        <rFont val="Arial"/>
        <family val="2"/>
      </rPr>
      <t>Critical error</t>
    </r>
    <r>
      <rPr>
        <sz val="10"/>
        <rFont val="Arial"/>
        <family val="2"/>
      </rPr>
      <t xml:space="preserve"> if not missing and not (1, 2, 3, 4, 5, 6, 7 or 9) and Care type is 11
</t>
    </r>
    <r>
      <rPr>
        <b/>
        <sz val="10"/>
        <rFont val="Arial"/>
        <family val="2"/>
      </rPr>
      <t xml:space="preserve">
Warning</t>
    </r>
    <r>
      <rPr>
        <sz val="10"/>
        <rFont val="Arial"/>
        <family val="2"/>
      </rPr>
      <t xml:space="preserve"> if value is 9 and Type of usual accommodation is missing and Care type is 11
</t>
    </r>
    <r>
      <rPr>
        <b/>
        <sz val="10"/>
        <rFont val="Arial"/>
        <family val="2"/>
      </rPr>
      <t>Warning</t>
    </r>
    <r>
      <rPr>
        <sz val="10"/>
        <rFont val="Arial"/>
        <family val="2"/>
      </rPr>
      <t xml:space="preserve"> if not missing and Care type is not 11</t>
    </r>
  </si>
  <si>
    <r>
      <rPr>
        <b/>
        <sz val="10"/>
        <rFont val="Arial"/>
        <family val="2"/>
      </rPr>
      <t>Critical error</t>
    </r>
    <r>
      <rPr>
        <sz val="10"/>
        <rFont val="Arial"/>
        <family val="2"/>
      </rPr>
      <t xml:space="preserve"> if not (1, 2 or 9) and care type is 11 and establishment sector in (1, 2 or 5) 
</t>
    </r>
    <r>
      <rPr>
        <b/>
        <sz val="10"/>
        <rFont val="Arial"/>
        <family val="2"/>
      </rPr>
      <t>Warning</t>
    </r>
    <r>
      <rPr>
        <sz val="10"/>
        <rFont val="Arial"/>
        <family val="2"/>
      </rPr>
      <t xml:space="preserve"> if value is 9 and care type is 11 and Establishment sector in (1, 2 or 5)
</t>
    </r>
    <r>
      <rPr>
        <b/>
        <sz val="10"/>
        <rFont val="Arial"/>
        <family val="2"/>
      </rPr>
      <t>Warning</t>
    </r>
    <r>
      <rPr>
        <sz val="10"/>
        <rFont val="Arial"/>
        <family val="2"/>
      </rPr>
      <t xml:space="preserve"> if not missing and Care type is not 11 and establishment sector in (1, 2 or 5)</t>
    </r>
  </si>
  <si>
    <t>E015
W015.0
W015.1</t>
  </si>
  <si>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
</t>
    </r>
    <r>
      <rPr>
        <b/>
        <sz val="10"/>
        <rFont val="Arial"/>
        <family val="2"/>
      </rPr>
      <t>Warning</t>
    </r>
    <r>
      <rPr>
        <sz val="10"/>
        <rFont val="Arial"/>
        <family val="2"/>
      </rPr>
      <t xml:space="preserve"> if not missing and Care type is not 11 and establishment sector is 4</t>
    </r>
  </si>
  <si>
    <t>E016
W016.0
W016.1</t>
  </si>
  <si>
    <r>
      <t>Fatal error</t>
    </r>
    <r>
      <rPr>
        <sz val="10"/>
        <rFont val="Arial"/>
        <family val="2"/>
      </rPr>
      <t xml:space="preserve"> if missing or (non-numeric or negative) and care type is 7
</t>
    </r>
    <r>
      <rPr>
        <b/>
        <sz val="10"/>
        <rFont val="Arial"/>
        <family val="2"/>
      </rPr>
      <t>Fatal error</t>
    </r>
    <r>
      <rPr>
        <sz val="10"/>
        <rFont val="Arial"/>
        <family val="2"/>
      </rPr>
      <t xml:space="preserve"> if greater than Separation date minus Admission date minus Leave days and Care type is 7
</t>
    </r>
    <r>
      <rPr>
        <b/>
        <sz val="10"/>
        <rFont val="Arial"/>
        <family val="2"/>
      </rPr>
      <t>Critical error</t>
    </r>
    <r>
      <rPr>
        <sz val="10"/>
        <rFont val="Arial"/>
        <family val="2"/>
      </rPr>
      <t xml:space="preserve"> if Qualified days &gt; 0 and Patient age is &gt; 365 days (1 yr) and Care type is 7 
</t>
    </r>
    <r>
      <rPr>
        <b/>
        <sz val="10"/>
        <rFont val="Arial"/>
        <family val="2"/>
      </rPr>
      <t xml:space="preserve">Critical error </t>
    </r>
    <r>
      <rPr>
        <sz val="10"/>
        <rFont val="Arial"/>
        <family val="2"/>
      </rPr>
      <t xml:space="preserve">if Qualified days &gt; 0  and Care type not 7
</t>
    </r>
    <r>
      <rPr>
        <b/>
        <sz val="10"/>
        <rFont val="Arial"/>
        <family val="2"/>
      </rPr>
      <t>Critical error</t>
    </r>
    <r>
      <rPr>
        <sz val="10"/>
        <rFont val="Arial"/>
        <family val="2"/>
      </rPr>
      <t xml:space="preserve"> if not missing and care type is not 7
</t>
    </r>
  </si>
  <si>
    <t>F022.0
F022.1
E022.0
E022.1
E022.2</t>
  </si>
  <si>
    <r>
      <t>Fatal error</t>
    </r>
    <r>
      <rPr>
        <sz val="10"/>
        <rFont val="Arial"/>
        <family val="2"/>
      </rPr>
      <t xml:space="preserve"> if not missing and (non-numeric or negative) and care type is 11
</t>
    </r>
    <r>
      <rPr>
        <b/>
        <sz val="10"/>
        <rFont val="Arial"/>
        <family val="2"/>
      </rPr>
      <t>Fatal error</t>
    </r>
    <r>
      <rPr>
        <sz val="10"/>
        <rFont val="Arial"/>
        <family val="2"/>
      </rPr>
      <t xml:space="preserve"> if greater than Separation date minus Admission date minus Leave days and Care type is 11
</t>
    </r>
    <r>
      <rPr>
        <b/>
        <sz val="10"/>
        <rFont val="Arial"/>
        <family val="2"/>
      </rPr>
      <t>Warning</t>
    </r>
    <r>
      <rPr>
        <sz val="10"/>
        <rFont val="Arial"/>
        <family val="2"/>
      </rPr>
      <t xml:space="preserve"> if not missing and Care type is not 11
</t>
    </r>
  </si>
  <si>
    <t>F023.0
F023.1
W023</t>
  </si>
  <si>
    <r>
      <rPr>
        <b/>
        <sz val="10"/>
        <rFont val="Arial"/>
        <family val="2"/>
      </rPr>
      <t>Fatal error</t>
    </r>
    <r>
      <rPr>
        <sz val="10"/>
        <rFont val="Arial"/>
        <family val="2"/>
      </rPr>
      <t xml:space="preserve"> if not (1, 2 or 9) and Care type is 11
</t>
    </r>
    <r>
      <rPr>
        <b/>
        <sz val="10"/>
        <rFont val="Arial"/>
        <family val="2"/>
      </rPr>
      <t>Warning</t>
    </r>
    <r>
      <rPr>
        <sz val="10"/>
        <rFont val="Arial"/>
        <family val="2"/>
      </rPr>
      <t xml:space="preserve"> if value is 9 and Care type is 11
</t>
    </r>
    <r>
      <rPr>
        <b/>
        <sz val="10"/>
        <rFont val="Arial"/>
        <family val="2"/>
      </rPr>
      <t>Warning</t>
    </r>
    <r>
      <rPr>
        <sz val="10"/>
        <rFont val="Arial"/>
        <family val="2"/>
      </rPr>
      <t xml:space="preserve"> if not missing and Care type is not 11</t>
    </r>
  </si>
  <si>
    <t>F024
W024.0
W024.1</t>
  </si>
  <si>
    <r>
      <rPr>
        <b/>
        <sz val="10"/>
        <rFont val="Arial"/>
        <family val="2"/>
      </rPr>
      <t>Critical error</t>
    </r>
    <r>
      <rPr>
        <sz val="10"/>
        <rFont val="Arial"/>
        <family val="2"/>
      </rPr>
      <t xml:space="preserve"> if not 1, 2, 3, 4 or 5 and Care type is (3 or 11)
</t>
    </r>
    <r>
      <rPr>
        <b/>
        <sz val="10"/>
        <rFont val="Arial"/>
        <family val="2"/>
      </rPr>
      <t>Warning</t>
    </r>
    <r>
      <rPr>
        <sz val="10"/>
        <rFont val="Arial"/>
        <family val="2"/>
      </rPr>
      <t xml:space="preserve"> if not missing and Care type is not (3 or 11)
</t>
    </r>
  </si>
  <si>
    <t>E025
W025</t>
  </si>
  <si>
    <t>Use METEOR definition.
Format DDMMYYYY (zero filled)
E.g. 3rd April 2025 would be 03042025.
The Date of Admission cannot be greater than 30 June 2025.</t>
  </si>
  <si>
    <r>
      <rPr>
        <b/>
        <sz val="10"/>
        <rFont val="Arial"/>
        <family val="2"/>
      </rPr>
      <t>Fatal error</t>
    </r>
    <r>
      <rPr>
        <sz val="10"/>
        <rFont val="Arial"/>
        <family val="2"/>
      </rPr>
      <t xml:space="preserve"> if record not in format DDMMYYYY or is missing</t>
    </r>
    <r>
      <rPr>
        <b/>
        <sz val="10"/>
        <rFont val="Arial"/>
        <family val="2"/>
      </rPr>
      <t xml:space="preserve">
Fatal error</t>
    </r>
    <r>
      <rPr>
        <sz val="10"/>
        <rFont val="Arial"/>
        <family val="2"/>
      </rPr>
      <t xml:space="preserve"> if value &gt; the end date of reference period (e.g. Dec quarter 2024 error if value &gt; 31 Dec 2024).
</t>
    </r>
    <r>
      <rPr>
        <b/>
        <sz val="10"/>
        <rFont val="Arial"/>
        <family val="2"/>
      </rPr>
      <t xml:space="preserve">Fatal error </t>
    </r>
    <r>
      <rPr>
        <sz val="10"/>
        <rFont val="Arial"/>
        <family val="2"/>
      </rPr>
      <t xml:space="preserve">if value &gt; Separation Date </t>
    </r>
  </si>
  <si>
    <t xml:space="preserve">F028.0
F028.1
</t>
  </si>
  <si>
    <r>
      <t xml:space="preserve">Warning </t>
    </r>
    <r>
      <rPr>
        <sz val="10"/>
        <rFont val="Arial"/>
        <family val="2"/>
      </rPr>
      <t>if not blank and record not in format hhmm</t>
    </r>
  </si>
  <si>
    <t>Use METEOR definition.
Format DDMMYYYY (zero filled)
E.g. 3rd April 2025 would be 03042025.
The Date of Separation cannot be greater than 30 June 2025 OR less than 1 July 2024.</t>
  </si>
  <si>
    <r>
      <t xml:space="preserve">Fatal error </t>
    </r>
    <r>
      <rPr>
        <sz val="10"/>
        <rFont val="Arial"/>
        <family val="2"/>
      </rPr>
      <t>if record not in format DDMMYYYY or is missing</t>
    </r>
    <r>
      <rPr>
        <b/>
        <sz val="10"/>
        <rFont val="Arial"/>
        <family val="2"/>
      </rPr>
      <t xml:space="preserve">
Fatal error </t>
    </r>
    <r>
      <rPr>
        <sz val="10"/>
        <rFont val="Arial"/>
        <family val="2"/>
      </rPr>
      <t xml:space="preserve">if value &lt; 1 July 2024 or if value &gt; the end date of reference period (e.g. Dec quarter 2024 error if value &gt; 31 Dec 2024)
</t>
    </r>
  </si>
  <si>
    <t xml:space="preserve">W029
</t>
  </si>
  <si>
    <r>
      <rPr>
        <b/>
        <sz val="10"/>
        <rFont val="Arial"/>
        <family val="2"/>
      </rPr>
      <t xml:space="preserve">Fatal error </t>
    </r>
    <r>
      <rPr>
        <sz val="10"/>
        <rFont val="Arial"/>
        <family val="2"/>
      </rPr>
      <t xml:space="preserve">if (non-numeric or negative)
</t>
    </r>
    <r>
      <rPr>
        <b/>
        <sz val="10"/>
        <rFont val="Arial"/>
        <family val="2"/>
      </rPr>
      <t>Fatal error</t>
    </r>
    <r>
      <rPr>
        <sz val="10"/>
        <rFont val="Arial"/>
        <family val="2"/>
      </rPr>
      <t xml:space="preserve"> if greater than Separation date minus Admission date</t>
    </r>
  </si>
  <si>
    <r>
      <t xml:space="preserve">Fatal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days&lt;365</t>
    </r>
    <r>
      <rPr>
        <b/>
        <sz val="10"/>
        <rFont val="Arial"/>
        <family val="2"/>
      </rPr>
      <t xml:space="preserve">
Warning </t>
    </r>
    <r>
      <rPr>
        <sz val="10"/>
        <rFont val="Arial"/>
        <family val="2"/>
      </rPr>
      <t>if not missing and patient age is equal or greater than 1</t>
    </r>
  </si>
  <si>
    <t>F036
W036.0
W036.1</t>
  </si>
  <si>
    <r>
      <t>Fatal error</t>
    </r>
    <r>
      <rPr>
        <sz val="10"/>
        <rFont val="Arial"/>
        <family val="2"/>
      </rPr>
      <t xml:space="preserve"> if non-numeric or negative
</t>
    </r>
    <r>
      <rPr>
        <b/>
        <sz val="10"/>
        <rFont val="Arial"/>
        <family val="2"/>
      </rPr>
      <t xml:space="preserve">
Fatal error </t>
    </r>
    <r>
      <rPr>
        <sz val="10"/>
        <rFont val="Arial"/>
        <family val="2"/>
      </rPr>
      <t>if greater than Separation date minus Admission date minus Leave days.</t>
    </r>
  </si>
  <si>
    <r>
      <rPr>
        <b/>
        <sz val="10"/>
        <rFont val="Arial"/>
        <family val="2"/>
      </rPr>
      <t>Critical error</t>
    </r>
    <r>
      <rPr>
        <sz val="10"/>
        <rFont val="Arial"/>
        <family val="2"/>
      </rPr>
      <t xml:space="preserve"> Inter-hospital contracted patient status is (1, 2, 3 or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or 4)
</t>
    </r>
    <r>
      <rPr>
        <b/>
        <sz val="10"/>
        <rFont val="Arial"/>
        <family val="2"/>
      </rPr>
      <t>Critical error</t>
    </r>
    <r>
      <rPr>
        <sz val="10"/>
        <rFont val="Arial"/>
        <family val="2"/>
      </rPr>
      <t xml:space="preserve"> if not blank and inter-hospital contracted patient status is 5 </t>
    </r>
  </si>
  <si>
    <t>E039.0
E039.1
E039.2</t>
  </si>
  <si>
    <t>Use METEOR definition.
The other establishment involved in the inter-contracted care.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
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t>
  </si>
  <si>
    <t xml:space="preserve">Use METEOR definition.
Contracted (destination) hospital 
1 - Inter-hospital contracted patient from public sector hospital 
2 - Inter-hospital contracted patient from private sector hospital 
Contracting (originating) hospital
3 - Inter-hospital contracted patient to public sector hospital 
4 - Inter-hospital contracted patient to private sector hospital 
5 - Not inter-hospital contracted
Supplementary value: 
9 - Not stated 
</t>
  </si>
  <si>
    <r>
      <rPr>
        <b/>
        <sz val="10"/>
        <rFont val="Arial"/>
        <family val="2"/>
      </rPr>
      <t>Fatal error</t>
    </r>
    <r>
      <rPr>
        <sz val="10"/>
        <rFont val="Arial"/>
        <family val="2"/>
      </rPr>
      <t xml:space="preserve"> if non numeric or negative
</t>
    </r>
    <r>
      <rPr>
        <b/>
        <sz val="10"/>
        <rFont val="Arial"/>
        <family val="2"/>
      </rPr>
      <t xml:space="preserve">
Warning</t>
    </r>
    <r>
      <rPr>
        <sz val="10"/>
        <rFont val="Arial"/>
        <family val="2"/>
      </rPr>
      <t xml:space="preserve"> if value is less than Duration of continuous ventilatory support
</t>
    </r>
  </si>
  <si>
    <r>
      <rPr>
        <b/>
        <sz val="10"/>
        <rFont val="Arial"/>
        <family val="2"/>
      </rPr>
      <t xml:space="preserve">Critical error </t>
    </r>
    <r>
      <rPr>
        <sz val="10"/>
        <rFont val="Arial"/>
        <family val="2"/>
      </rPr>
      <t xml:space="preserve">Establishment Identifier for hospital managing waiting list = reporting establishment identifier
</t>
    </r>
  </si>
  <si>
    <t>E043</t>
  </si>
  <si>
    <t>Use 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episode of care not in scope.
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t>
  </si>
  <si>
    <r>
      <rPr>
        <b/>
        <sz val="10"/>
        <rFont val="Arial"/>
        <family val="2"/>
      </rPr>
      <t>Critical error</t>
    </r>
    <r>
      <rPr>
        <sz val="10"/>
        <rFont val="Arial"/>
        <family val="2"/>
      </rPr>
      <t xml:space="preserve"> if any element of the elective surgery waiting times cluster procedure array has an invalid value.</t>
    </r>
  </si>
  <si>
    <t>E044</t>
  </si>
  <si>
    <t xml:space="preserve">Use 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732423.  Format N(1)
The next character of each 20-character string is the Overdue Patient status for the procedure: METEOR: 732461.  Format N(1)
The next character of each 20-character string is the Reason for Removal from elective surgery waiting list for the procedure: METEOR: 684830.  Format N(1)
The next 2 characters of each 20-character string is the Surgical Specialty for the procedure: METEOR: 689726.  Format A(2) (zero filled)
The next 3 characters of each 20-character string is the Intended procedure: METEOR: 759947.  Format A(3) (zero filled)
The next 4 characters of each 20-character string is the Waiting Time at Removal from elective surgery waiting list (removal for admission) for the procedure: METEOR: 732455. In days.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episode of care not in scope.
In conjunction with the establishment id of the hospital managing the waiting list, forms the elective surgery waiting times cluster.
</t>
  </si>
  <si>
    <r>
      <t>Fatal error</t>
    </r>
    <r>
      <rPr>
        <sz val="10"/>
        <rFont val="Arial"/>
        <family val="2"/>
      </rPr>
      <t xml:space="preserve"> if not missing and not a valid ACHI code</t>
    </r>
  </si>
  <si>
    <r>
      <t xml:space="preserve">Critical error </t>
    </r>
    <r>
      <rPr>
        <sz val="10"/>
        <rFont val="Arial"/>
        <family val="2"/>
      </rPr>
      <t>if principle diagnosis code is missing</t>
    </r>
    <r>
      <rPr>
        <b/>
        <sz val="10"/>
        <rFont val="Arial"/>
        <family val="2"/>
      </rPr>
      <t xml:space="preserve">
Fatal error</t>
    </r>
    <r>
      <rPr>
        <sz val="10"/>
        <rFont val="Arial"/>
        <family val="2"/>
      </rPr>
      <t xml:space="preserve"> if principal diagnosis code not missing and not a valid ICD-10-AM code
</t>
    </r>
    <r>
      <rPr>
        <b/>
        <sz val="10"/>
        <rFont val="Arial"/>
        <family val="2"/>
      </rPr>
      <t>Fatal error</t>
    </r>
    <r>
      <rPr>
        <sz val="10"/>
        <rFont val="Arial"/>
        <family val="2"/>
      </rPr>
      <t xml:space="preserve"> if all other codes are not missing and not a valid ICD-10-AM code or morphology code
</t>
    </r>
    <r>
      <rPr>
        <b/>
        <sz val="10"/>
        <rFont val="Arial"/>
        <family val="2"/>
      </rPr>
      <t>Fatal error</t>
    </r>
    <r>
      <rPr>
        <sz val="10"/>
        <rFont val="Arial"/>
        <family val="2"/>
      </rPr>
      <t xml:space="preserve"> if condition onset flag not (1, 2 or 9)
</t>
    </r>
    <r>
      <rPr>
        <b/>
        <sz val="10"/>
        <rFont val="Arial"/>
        <family val="2"/>
      </rPr>
      <t>Warning</t>
    </r>
    <r>
      <rPr>
        <sz val="10"/>
        <rFont val="Arial"/>
        <family val="2"/>
      </rPr>
      <t xml:space="preserve"> if condition onset flag is 9</t>
    </r>
  </si>
  <si>
    <t>E046
F046.0 
F046.1 
F046.2
W046</t>
  </si>
  <si>
    <t>Use METEOR definitions.
Coded using ICD-10-AM, Twelfth Edition (empty fill if less than 100 codes).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N(1): Condition onset flag (METEOR: 686100): 
1 - Condition with onset during the episode of admitted patient care  
2 - Condition not noted as arising during the episode of admitted patient care                                                                                                       
9 - Not reported                                                                                                              
The first code in the string must be the principal diagnosis code.
A(7): Principal Diagnosis Code (METEOR: 746665) - Format ANN{.N[N]}.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746667) - Format ANN{.N[N]}. E.g. E10.11
A(7): Morphology of Neoplasm - Format ANNNN/N. E.g. M8500/3
A(7): External Cause - admitted patient (METEOR: 746659) - Format ANN{.N[N]}. E.g. V83.9
   (Note: A Place of occurrence is required if the External Cause is between V00 and Y84xx. An Activity when injured is required if the External Cause is between V00 and Y34)
A(7): Place of Occurrence of External Cause of Injury (METEOR: 746661) - Format Y92.NN. E.g. Y92.85.
A(7): Activity when injured (METEOR: 746663) - Format U50(.NN) – U73(.NN). E.g. U65.0</t>
  </si>
  <si>
    <r>
      <t xml:space="preserve">Fatal error </t>
    </r>
    <r>
      <rPr>
        <sz val="10"/>
        <rFont val="Arial"/>
        <family val="2"/>
      </rPr>
      <t xml:space="preserve">if value is (not missing and not unique) and Care type is 11
</t>
    </r>
    <r>
      <rPr>
        <b/>
        <sz val="10"/>
        <rFont val="Arial"/>
        <family val="2"/>
      </rPr>
      <t xml:space="preserve">
Critical error</t>
    </r>
    <r>
      <rPr>
        <sz val="10"/>
        <rFont val="Arial"/>
        <family val="2"/>
      </rPr>
      <t xml:space="preserve"> if missing and Care type is 11
</t>
    </r>
  </si>
  <si>
    <t>Use METEOR definition.
Coded using Australian Classification of Health Interventions (ACHI) Twelfth Edition.
Format NNNNN-NN
Order codes according to Australian Coding Standards (ACS) Twelfth Edition.
Please note that the code is to be reported using the full 8-character ACHI code, including the hyphen ‘-‘ format character. The maximum number of interventions that can be reported is 50 (empty fill if less than 50 intervention codes).</t>
  </si>
  <si>
    <t>Use METEOR definition.
Format NN.NNNN
Apply AROC impairment codes from 1 July 2022
Supplementary value: 
99.9999 - No AROC impairment code provided
Data format includes decimal point.</t>
  </si>
  <si>
    <t>Primary impairment type
METEOR: 781319</t>
  </si>
  <si>
    <t xml:space="preserve">Use METEOR definition.
0 - Score of 0
1 - Score of 1
2 - Score of 2
3 - Score of 3
4 - Score of 4
5 - Score of 5
7 - Not applicable - item has been omitted
8 - Unknown
9 - Not stated/inadequately described
For items 6-11, valid values are 0, 1, 7, 8 and 9. 
For items 3, 5 and 12, valid values are 0, 1, 2, 3, 7, 8 and 9.
For items 1, 2 and 4, valid values are 0, 1, 2, 3, 4, 5, 7, 8 and 9.
Scope: If multiple sets of SMMSE scores are recorded in the patient's record, the set of scores (12 individual scores) which demonstrate the lowest level of cognitive ability recorded during the Geriatric evaluation and management episode should be reported.
</t>
  </si>
  <si>
    <r>
      <t xml:space="preserve">Critical error </t>
    </r>
    <r>
      <rPr>
        <sz val="10"/>
        <rFont val="Arial"/>
        <family val="2"/>
      </rPr>
      <t>if (digit 6-11 not in (0, 1, 7, 8 or 9) or digit 3, 5 and 12 not in (0, 1, 2, 3, 7, 8 or 9) or digit 1, 2 and 4 not in (0, 1, 2, 3, 4, 5, 7, 8 or 9)) and care type is 4</t>
    </r>
    <r>
      <rPr>
        <b/>
        <sz val="10"/>
        <rFont val="Arial"/>
        <family val="2"/>
      </rPr>
      <t xml:space="preserve">
Critical error </t>
    </r>
    <r>
      <rPr>
        <sz val="10"/>
        <rFont val="Arial"/>
        <family val="2"/>
      </rPr>
      <t>if not in (7, 8, 9 or missing) and care type not 4</t>
    </r>
  </si>
  <si>
    <t xml:space="preserve">State-produced key used for linking admitted subacute and non-acute data and palliative phase of care data.
Note: Leave the palliative care linking key blank if care type not 3.
</t>
  </si>
  <si>
    <r>
      <t xml:space="preserve">Fatal error </t>
    </r>
    <r>
      <rPr>
        <sz val="10"/>
        <rFont val="Arial"/>
        <family val="2"/>
      </rPr>
      <t xml:space="preserve">if value is (not missing and not unique) and Care type is 3
</t>
    </r>
    <r>
      <rPr>
        <b/>
        <sz val="10"/>
        <rFont val="Arial"/>
        <family val="2"/>
      </rPr>
      <t xml:space="preserve">
Critical error </t>
    </r>
    <r>
      <rPr>
        <sz val="10"/>
        <rFont val="Arial"/>
        <family val="2"/>
      </rPr>
      <t>if not missing and Care type not 3</t>
    </r>
  </si>
  <si>
    <t>Indicator of which quarter the record belongs to based on service date.  
Concatenation of the first 3 characters of the last month of the quarter, and year (no space in-between).
Format MMMYYYY
Options are:
SEP2024 - data from 1 July 2024 to 30 September 2024
DEC2024 - data from 1 July 2024 to 31 December 2024
MAR2025 - data from 1 July 2024 to 31 March 2025
JUN2025 - data from 1 July 2024 to 30 June 2025</t>
  </si>
  <si>
    <t xml:space="preserve">Calculated NWAU23
Format NNNN.NNNN (up to 4 decimal places)
</t>
  </si>
  <si>
    <t xml:space="preserve">Calculated NWAU24
Format NNNN.NNNN (up to 4 decimal places)
</t>
  </si>
  <si>
    <t xml:space="preserve">Calculated NWAU25
Format NNNN.NNNN (up to 4 decimal places)
</t>
  </si>
  <si>
    <r>
      <rPr>
        <b/>
        <sz val="10"/>
        <rFont val="Arial"/>
        <family val="2"/>
      </rPr>
      <t>Fatal error</t>
    </r>
    <r>
      <rPr>
        <sz val="10"/>
        <rFont val="Arial"/>
        <family val="2"/>
      </rPr>
      <t xml:space="preserve"> if non-numeric or negative
</t>
    </r>
    <r>
      <rPr>
        <b/>
        <sz val="10"/>
        <rFont val="Arial"/>
        <family val="2"/>
      </rPr>
      <t xml:space="preserve">Warning </t>
    </r>
    <r>
      <rPr>
        <sz val="10"/>
        <rFont val="Arial"/>
        <family val="2"/>
      </rPr>
      <t>if value is less than Duration of continuous ventilatory support</t>
    </r>
  </si>
  <si>
    <t>F058
W058</t>
  </si>
  <si>
    <r>
      <t xml:space="preserve">Use NHDD/METeOR definition.
Geographical location of usual residence of the patient under the ASGS Edition 3.
Concatenation:
A(1): Australian state/territory identifier:
0 - Unknown, no usual/ no fixed address 
1 - New South Wales
2 - Victoria
3 - Queensland
4 - South Australia
5 - Western Australia
6 - Tasmania
7 - Northern Territory
8 - Australian Capital Territory
9 - Other Territories, (Cocos(Keeling) Islands, Christmas Island, Jervis Bay Territory and Norfolk Island)
Z - Outside Australia
</t>
    </r>
    <r>
      <rPr>
        <strike/>
        <sz val="10"/>
        <rFont val="Arial"/>
        <family val="2"/>
      </rPr>
      <t>I</t>
    </r>
    <r>
      <rPr>
        <sz val="10"/>
        <rFont val="Arial"/>
        <family val="2"/>
      </rPr>
      <t>f the person is resident in Australia but the state of residence is not known then it should be set to 0
digit 2 &amp; 3 - SA4 code A(2)
digit 4 &amp; 5 - SA3 code A(2)
digit 6 - 9 - SA2 code A(4)
digit 10 &amp; 11 -  SA1 code A(2)
Includes the following special purpose ASGS codes:  
ZZZZZZZZZZZ Outside Australia
residence state+9999949999 –  No usual address
residence state+9999999999 – unknown SA1 for a given residence sate
09999999999 - Unknown SA2
residence state+9797979991 - migratory
residence state+9797979992 - offshore
residence state+9797979993 - shipping</t>
    </r>
  </si>
  <si>
    <r>
      <t xml:space="preserve">Critical error </t>
    </r>
    <r>
      <rPr>
        <sz val="10"/>
        <rFont val="Arial"/>
        <family val="2"/>
      </rPr>
      <t>if provided SA1 of area of usual residence is invalid and SA1 does not end in '9999949999', '9797979991', '9797979992', '9797979993', '9999999999', 'ZZZZZZZZZZ'</t>
    </r>
    <r>
      <rPr>
        <sz val="10"/>
        <rFont val="Calibri"/>
        <family val="2"/>
        <scheme val="minor"/>
      </rPr>
      <t xml:space="preserve">
</t>
    </r>
    <r>
      <rPr>
        <sz val="10"/>
        <rFont val="Arial"/>
        <family val="2"/>
      </rPr>
      <t xml:space="preserve">
</t>
    </r>
    <r>
      <rPr>
        <b/>
        <sz val="10"/>
        <rFont val="Arial"/>
        <family val="2"/>
      </rPr>
      <t>Warning</t>
    </r>
    <r>
      <rPr>
        <sz val="10"/>
        <rFont val="Arial"/>
        <family val="2"/>
      </rPr>
      <t xml:space="preserve"> if First 9 digits of provided SA1 not consistent with provided SA2 (Excludes SA1s ending in 9999999999)
</t>
    </r>
  </si>
  <si>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</si>
  <si>
    <t xml:space="preserve">F002
E002.0
E002.1
E002.2
</t>
  </si>
  <si>
    <t>Use METEOR definition.
Format DDMMYYYY (zero filled) 
E.g. 3rd April 2025 would be 03042025</t>
  </si>
  <si>
    <r>
      <t>Fatal error</t>
    </r>
    <r>
      <rPr>
        <sz val="10"/>
        <rFont val="Arial"/>
        <family val="2"/>
      </rPr>
      <t xml:space="preserve"> if record not in format DDMMYYYY 
</t>
    </r>
    <r>
      <rPr>
        <b/>
        <sz val="10"/>
        <rFont val="Arial"/>
        <family val="2"/>
      </rPr>
      <t>Fatal error</t>
    </r>
    <r>
      <rPr>
        <sz val="10"/>
        <rFont val="Arial"/>
        <family val="2"/>
      </rPr>
      <t xml:space="preserve"> if value &gt; Palliative care phase end date.
</t>
    </r>
    <r>
      <rPr>
        <b/>
        <sz val="10"/>
        <rFont val="Arial"/>
        <family val="2"/>
      </rPr>
      <t>Critical error</t>
    </r>
    <r>
      <rPr>
        <sz val="10"/>
        <rFont val="Arial"/>
        <family val="2"/>
      </rPr>
      <t xml:space="preserve"> if value &lt; Admission date or if value &gt; Separation date.
</t>
    </r>
    <r>
      <rPr>
        <b/>
        <sz val="10"/>
        <rFont val="Arial"/>
        <family val="2"/>
      </rPr>
      <t>Critical error</t>
    </r>
    <r>
      <rPr>
        <sz val="10"/>
        <rFont val="Arial"/>
        <family val="2"/>
      </rPr>
      <t xml:space="preserve"> if value not = Admission date when it is the first phase.
</t>
    </r>
  </si>
  <si>
    <t>F003.0
F003.1
E003.0
E003.1</t>
  </si>
  <si>
    <t>Use METEOR definition.
Format DDMMYYYY (zero filled)
E.g. 3rd April 2025 would be 03042025</t>
  </si>
  <si>
    <r>
      <t xml:space="preserve">Fatal error </t>
    </r>
    <r>
      <rPr>
        <sz val="10"/>
        <rFont val="Arial"/>
        <family val="2"/>
      </rPr>
      <t xml:space="preserve">if record not in format DDMMYYYY
</t>
    </r>
    <r>
      <rPr>
        <b/>
        <sz val="10"/>
        <rFont val="Arial"/>
        <family val="2"/>
      </rPr>
      <t xml:space="preserve">
Fatal error</t>
    </r>
    <r>
      <rPr>
        <sz val="10"/>
        <rFont val="Arial"/>
        <family val="2"/>
      </rPr>
      <t xml:space="preserve"> if value &gt; the end date of reference period (e.g. Dec quarter 2024 error if value &gt; 31 Dec 2024).
</t>
    </r>
    <r>
      <rPr>
        <b/>
        <sz val="10"/>
        <rFont val="Arial"/>
        <family val="2"/>
      </rPr>
      <t>Critical error</t>
    </r>
    <r>
      <rPr>
        <sz val="10"/>
        <rFont val="Arial"/>
        <family val="2"/>
      </rPr>
      <t xml:space="preserve"> if value &lt; Admissoin date or if value &gt; Separation date.
</t>
    </r>
    <r>
      <rPr>
        <b/>
        <sz val="10"/>
        <rFont val="Arial"/>
        <family val="2"/>
      </rPr>
      <t>Critical error</t>
    </r>
    <r>
      <rPr>
        <sz val="10"/>
        <rFont val="Arial"/>
        <family val="2"/>
      </rPr>
      <t xml:space="preserve"> if value not =  Separation date when it is the last phase
</t>
    </r>
  </si>
  <si>
    <t>F004.0
F004.1
E004.0
E004.1</t>
  </si>
  <si>
    <r>
      <t xml:space="preserve">Fatal error </t>
    </r>
    <r>
      <rPr>
        <sz val="10"/>
        <rFont val="Arial"/>
        <family val="2"/>
      </rPr>
      <t xml:space="preserve">if non-numeric or negative
</t>
    </r>
    <r>
      <rPr>
        <b/>
        <sz val="10"/>
        <rFont val="Arial"/>
        <family val="2"/>
      </rPr>
      <t xml:space="preserve">
Fatal error</t>
    </r>
    <r>
      <rPr>
        <sz val="10"/>
        <rFont val="Arial"/>
        <family val="2"/>
      </rPr>
      <t xml:space="preserve"> if greater than Phase end date minus Phase start date</t>
    </r>
  </si>
  <si>
    <t xml:space="preserve">Use METEOR definition
1 - Stable
2 - Unstable
3 - Deteriorating
4 - Terminal
Supplementary Values:
97 - Not applicable
98 - Unknown/unable to be determined
99 - Not stated/inadequately described
</t>
  </si>
  <si>
    <r>
      <t>Critical error</t>
    </r>
    <r>
      <rPr>
        <sz val="10"/>
        <rFont val="Arial"/>
        <family val="2"/>
      </rPr>
      <t xml:space="preserve"> if not (1, 2, 3, 4, 97, 98 or 99)</t>
    </r>
    <r>
      <rPr>
        <b/>
        <sz val="10"/>
        <rFont val="Arial"/>
        <family val="2"/>
      </rPr>
      <t xml:space="preserve">
Warning </t>
    </r>
    <r>
      <rPr>
        <sz val="10"/>
        <rFont val="Arial"/>
        <family val="2"/>
      </rPr>
      <t xml:space="preserve">if 97, 98 and 99
</t>
    </r>
  </si>
  <si>
    <r>
      <t xml:space="preserve">Fatal error </t>
    </r>
    <r>
      <rPr>
        <sz val="10"/>
        <rFont val="Arial"/>
        <family val="2"/>
      </rPr>
      <t>if missing</t>
    </r>
  </si>
  <si>
    <t>Use METEOR definition.
Format DDMMYYYY (zero filled).
E.g. 3rd April 2025 would be 03042025.</t>
  </si>
  <si>
    <t>Funding source for hospital patient
METEOR: 780491</t>
  </si>
  <si>
    <t>METEOR Identifier - 746663, METEOR Name - Injury event—activity type, code (ICD-10-AM Twelfth edn) ANN{.N[N]}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</si>
</sst>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12"/>
      <name val="Arial"/>
      <family val="2"/>
    </font>
    <font>
      <b/>
      <sz val="10"/>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b/>
      <i/>
      <u/>
      <sz val="10"/>
      <name val="Arial"/>
      <family val="2"/>
    </font>
    <font>
      <b/>
      <sz val="10"/>
      <color rgb="FFFF0000"/>
      <name val="Arial"/>
      <family val="2"/>
    </font>
    <font>
      <sz val="11"/>
      <color indexed="20"/>
      <name val="Calibri"/>
      <family val="2"/>
    </font>
    <font>
      <i/>
      <sz val="12"/>
      <name val="Arial"/>
      <family val="2"/>
    </font>
    <font>
      <b/>
      <sz val="20"/>
      <name val="Arial"/>
      <family val="2"/>
    </font>
    <font>
      <strike/>
      <sz val="10"/>
      <color rgb="FFFF0000"/>
      <name val="Arial"/>
      <family val="2"/>
    </font>
    <font>
      <u/>
      <sz val="10"/>
      <name val="Arial"/>
      <family val="2"/>
    </font>
    <font>
      <strike/>
      <sz val="10"/>
      <name val="Arial"/>
      <family val="2"/>
    </font>
    <font>
      <sz val="10"/>
      <name val="Calibri"/>
      <family val="2"/>
      <scheme val="minor"/>
    </font>
    <font>
      <sz val="11"/>
      <name val="Book Antiqua"/>
      <family val="1"/>
    </font>
    <font>
      <sz val="8"/>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patternFill>
    </fill>
    <fill>
      <patternFill patternType="solid">
        <fgColor rgb="FFFFFF00"/>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s>
  <cellStyleXfs count="3">
    <xf numFmtId="0" fontId="0" fillId="0" borderId="0"/>
    <xf numFmtId="0" fontId="1" fillId="0" borderId="0"/>
    <xf numFmtId="0" fontId="13" fillId="4" borderId="0" applyNumberFormat="0" applyBorder="0" applyAlignment="0" applyProtection="0"/>
  </cellStyleXfs>
  <cellXfs count="189">
    <xf numFmtId="0" fontId="0" fillId="0" borderId="0" xfId="0"/>
    <xf numFmtId="0" fontId="5" fillId="0" borderId="0" xfId="0" applyFont="1" applyBorder="1" applyAlignment="1"/>
    <xf numFmtId="0" fontId="7"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1" fillId="2" borderId="0" xfId="0" applyFont="1" applyFill="1" applyBorder="1" applyAlignment="1">
      <alignment vertical="top"/>
    </xf>
    <xf numFmtId="0" fontId="11"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5" fillId="2" borderId="0" xfId="0" applyFont="1" applyFill="1" applyBorder="1" applyAlignment="1">
      <alignment vertical="top"/>
    </xf>
    <xf numFmtId="0" fontId="5" fillId="2" borderId="2" xfId="0" applyFont="1" applyFill="1" applyBorder="1" applyAlignment="1">
      <alignment vertical="top"/>
    </xf>
    <xf numFmtId="0" fontId="5"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1" quotePrefix="1" applyNumberFormat="1" applyFont="1" applyFill="1" applyBorder="1" applyAlignment="1">
      <alignment horizontal="center"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1" fillId="0" borderId="0" xfId="0" applyFont="1" applyFill="1" applyBorder="1"/>
    <xf numFmtId="0" fontId="3" fillId="0" borderId="0" xfId="0" applyFont="1" applyFill="1" applyBorder="1"/>
    <xf numFmtId="0" fontId="0" fillId="0" borderId="0" xfId="0" applyBorder="1"/>
    <xf numFmtId="0" fontId="0" fillId="0" borderId="0" xfId="0" applyBorder="1" applyAlignment="1">
      <alignment horizontal="left"/>
    </xf>
    <xf numFmtId="0" fontId="1" fillId="0" borderId="0" xfId="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NumberFormat="1" applyFont="1" applyBorder="1" applyAlignment="1">
      <alignment horizontal="center" vertical="center" wrapText="1"/>
    </xf>
    <xf numFmtId="0" fontId="1" fillId="0" borderId="1" xfId="1" applyFont="1" applyFill="1" applyBorder="1" applyAlignment="1">
      <alignment horizontal="center" vertical="justify"/>
    </xf>
    <xf numFmtId="0" fontId="1" fillId="0" borderId="1" xfId="1" applyFont="1" applyBorder="1" applyAlignment="1">
      <alignment vertical="top" wrapText="1"/>
    </xf>
    <xf numFmtId="1" fontId="1" fillId="0" borderId="1" xfId="1" quotePrefix="1" applyNumberFormat="1" applyFont="1" applyBorder="1" applyAlignment="1">
      <alignment horizontal="center" vertical="top" wrapText="1"/>
    </xf>
    <xf numFmtId="0" fontId="1" fillId="0" borderId="1" xfId="1" applyFont="1" applyBorder="1" applyAlignment="1">
      <alignment horizontal="center" vertical="top" wrapText="1"/>
    </xf>
    <xf numFmtId="1" fontId="1" fillId="0" borderId="1" xfId="1" applyNumberFormat="1" applyFont="1" applyBorder="1" applyAlignment="1">
      <alignment horizontal="center" vertical="top" wrapText="1"/>
    </xf>
    <xf numFmtId="0" fontId="1" fillId="3" borderId="1" xfId="1" quotePrefix="1" applyNumberFormat="1" applyFont="1" applyFill="1" applyBorder="1" applyAlignment="1">
      <alignment horizontal="center" vertical="top" wrapText="1"/>
    </xf>
    <xf numFmtId="0" fontId="1" fillId="0" borderId="0" xfId="1" applyFill="1"/>
    <xf numFmtId="0" fontId="1" fillId="0" borderId="0" xfId="1" applyAlignment="1">
      <alignment horizontal="center"/>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5" xfId="1" applyFont="1" applyBorder="1" applyAlignment="1">
      <alignment horizontal="center" vertical="center" wrapText="1"/>
    </xf>
    <xf numFmtId="0" fontId="1" fillId="0" borderId="19" xfId="1" applyFont="1" applyBorder="1" applyAlignment="1">
      <alignment wrapText="1"/>
    </xf>
    <xf numFmtId="0" fontId="1" fillId="0" borderId="19" xfId="1" applyBorder="1" applyAlignment="1">
      <alignment wrapText="1"/>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1" xfId="1" applyFont="1" applyFill="1" applyBorder="1" applyAlignment="1" applyProtection="1">
      <alignment horizontal="center" vertical="top" wrapText="1"/>
      <protection locked="0"/>
    </xf>
    <xf numFmtId="0" fontId="1" fillId="0" borderId="1" xfId="1" applyFont="1" applyFill="1" applyBorder="1" applyAlignment="1" applyProtection="1">
      <alignment horizontal="center" vertical="top"/>
      <protection locked="0"/>
    </xf>
    <xf numFmtId="0" fontId="1" fillId="0" borderId="1" xfId="0" applyFont="1" applyFill="1" applyBorder="1" applyAlignment="1" applyProtection="1">
      <alignment horizontal="center" vertical="top"/>
      <protection locked="0"/>
    </xf>
    <xf numFmtId="0" fontId="1" fillId="0" borderId="0" xfId="0" applyFont="1" applyProtection="1">
      <protection locked="0"/>
    </xf>
    <xf numFmtId="0" fontId="3" fillId="0" borderId="16" xfId="0" applyFont="1" applyFill="1" applyBorder="1" applyAlignment="1" applyProtection="1">
      <alignment horizontal="center" vertical="center"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1" xfId="1"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28" xfId="0" applyFont="1" applyFill="1" applyBorder="1" applyAlignment="1">
      <alignment vertical="top" wrapText="1"/>
    </xf>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 fillId="3" borderId="1" xfId="1" applyFont="1" applyFill="1" applyBorder="1" applyAlignment="1">
      <alignment vertical="top" wrapText="1"/>
    </xf>
    <xf numFmtId="0" fontId="1" fillId="0" borderId="6" xfId="0" applyFont="1" applyFill="1" applyBorder="1"/>
    <xf numFmtId="0" fontId="1" fillId="0" borderId="3" xfId="0" applyFont="1" applyBorder="1"/>
    <xf numFmtId="0" fontId="3" fillId="0" borderId="22" xfId="0" applyFont="1" applyBorder="1"/>
    <xf numFmtId="0" fontId="3" fillId="0" borderId="23" xfId="0" applyFont="1" applyBorder="1"/>
    <xf numFmtId="0" fontId="1" fillId="0" borderId="27" xfId="0" applyFont="1" applyFill="1" applyBorder="1"/>
    <xf numFmtId="0" fontId="1" fillId="0" borderId="26" xfId="0" applyFont="1" applyBorder="1"/>
    <xf numFmtId="0" fontId="3" fillId="0" borderId="22" xfId="0" applyFont="1" applyFill="1" applyBorder="1"/>
    <xf numFmtId="0" fontId="1" fillId="3" borderId="0" xfId="0" applyFont="1" applyFill="1" applyAlignment="1"/>
    <xf numFmtId="0" fontId="1" fillId="3" borderId="0" xfId="0" applyFont="1" applyFill="1" applyBorder="1" applyAlignment="1">
      <alignment vertical="top"/>
    </xf>
    <xf numFmtId="0" fontId="1" fillId="3" borderId="0" xfId="0" applyFont="1" applyFill="1" applyBorder="1" applyAlignment="1"/>
    <xf numFmtId="0" fontId="3" fillId="0" borderId="16"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1" xfId="0" applyFont="1" applyFill="1" applyBorder="1" applyAlignment="1">
      <alignment horizontal="center" vertical="justify"/>
    </xf>
    <xf numFmtId="0" fontId="1" fillId="0" borderId="1" xfId="0" quotePrefix="1" applyNumberFormat="1"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Border="1" applyAlignment="1">
      <alignment horizontal="center" vertical="top" wrapText="1"/>
    </xf>
    <xf numFmtId="0" fontId="3" fillId="0" borderId="1"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1" fillId="0" borderId="1" xfId="0" applyFont="1" applyBorder="1" applyAlignment="1">
      <alignment horizontal="center" vertical="top" wrapText="1"/>
    </xf>
    <xf numFmtId="0" fontId="1" fillId="0" borderId="28" xfId="0" applyFont="1" applyBorder="1" applyAlignment="1">
      <alignment horizontal="center" vertical="top" wrapText="1"/>
    </xf>
    <xf numFmtId="0" fontId="1" fillId="0" borderId="1" xfId="1" applyFont="1" applyFill="1" applyBorder="1" applyAlignment="1" applyProtection="1">
      <alignment vertical="top" wrapText="1"/>
      <protection locked="0"/>
    </xf>
    <xf numFmtId="1" fontId="1" fillId="0" borderId="1" xfId="1" quotePrefix="1" applyNumberFormat="1" applyFont="1" applyFill="1" applyBorder="1" applyAlignment="1">
      <alignment horizontal="center" vertical="top" wrapText="1"/>
    </xf>
    <xf numFmtId="1" fontId="1" fillId="0" borderId="1" xfId="1" applyNumberFormat="1" applyFont="1" applyFill="1" applyBorder="1" applyAlignment="1">
      <alignment horizontal="center" vertical="top" wrapText="1"/>
    </xf>
    <xf numFmtId="0" fontId="3" fillId="0" borderId="0" xfId="1" applyFont="1"/>
    <xf numFmtId="0" fontId="1" fillId="0" borderId="0" xfId="0" applyFont="1" applyFill="1" applyAlignment="1" applyProtection="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justify"/>
      <protection locked="0"/>
    </xf>
    <xf numFmtId="49" fontId="1" fillId="0" borderId="1" xfId="0" applyNumberFormat="1" applyFont="1" applyFill="1" applyBorder="1" applyAlignment="1" applyProtection="1">
      <alignment horizontal="center" vertical="top" wrapText="1"/>
      <protection locked="0"/>
    </xf>
    <xf numFmtId="0" fontId="1" fillId="0" borderId="1" xfId="1" applyFont="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1" fillId="0" borderId="0" xfId="0" applyFont="1" applyAlignment="1">
      <alignment vertical="top" wrapText="1"/>
    </xf>
    <xf numFmtId="0" fontId="1" fillId="0" borderId="1" xfId="0" applyFont="1" applyBorder="1" applyAlignment="1">
      <alignment vertical="top" wrapText="1"/>
    </xf>
    <xf numFmtId="0" fontId="1" fillId="0" borderId="28" xfId="0" applyFont="1" applyBorder="1" applyAlignment="1">
      <alignment vertical="top" wrapText="1"/>
    </xf>
    <xf numFmtId="0" fontId="1" fillId="0" borderId="0" xfId="0" applyFont="1" applyFill="1" applyBorder="1" applyAlignment="1">
      <alignment horizontal="center" vertical="top"/>
    </xf>
    <xf numFmtId="0" fontId="15" fillId="0" borderId="0" xfId="1" applyFont="1"/>
    <xf numFmtId="0" fontId="1" fillId="3" borderId="1" xfId="0" applyFont="1" applyFill="1" applyBorder="1" applyAlignment="1" applyProtection="1">
      <alignment horizontal="left" vertical="top" wrapText="1"/>
      <protection locked="0"/>
    </xf>
    <xf numFmtId="0" fontId="2" fillId="0" borderId="0" xfId="1" applyFont="1"/>
    <xf numFmtId="0" fontId="3" fillId="5" borderId="7" xfId="1" applyFont="1" applyFill="1" applyBorder="1"/>
    <xf numFmtId="0" fontId="3" fillId="5" borderId="8" xfId="1" applyFont="1" applyFill="1" applyBorder="1"/>
    <xf numFmtId="0" fontId="3" fillId="5" borderId="9" xfId="1" applyFont="1" applyFill="1" applyBorder="1"/>
    <xf numFmtId="0" fontId="3" fillId="0" borderId="8" xfId="1" applyFont="1" applyBorder="1"/>
    <xf numFmtId="0" fontId="3" fillId="6" borderId="7" xfId="1" applyFont="1" applyFill="1" applyBorder="1"/>
    <xf numFmtId="0" fontId="3" fillId="6" borderId="8" xfId="1" applyFont="1" applyFill="1" applyBorder="1"/>
    <xf numFmtId="0" fontId="3" fillId="6" borderId="9" xfId="1" applyFont="1" applyFill="1" applyBorder="1"/>
    <xf numFmtId="0" fontId="17" fillId="0" borderId="29" xfId="1" applyFont="1" applyBorder="1"/>
    <xf numFmtId="0" fontId="1" fillId="0" borderId="20" xfId="1" applyBorder="1"/>
    <xf numFmtId="0" fontId="17" fillId="0" borderId="14" xfId="1" applyFont="1" applyBorder="1"/>
    <xf numFmtId="0" fontId="1" fillId="0" borderId="15" xfId="1" applyBorder="1"/>
    <xf numFmtId="0" fontId="1" fillId="0" borderId="10" xfId="1" applyBorder="1"/>
    <xf numFmtId="0" fontId="1" fillId="0" borderId="27" xfId="0" applyFont="1" applyFill="1" applyBorder="1" applyAlignment="1" applyProtection="1">
      <alignment horizontal="center" vertical="justify"/>
      <protection locked="0"/>
    </xf>
    <xf numFmtId="0" fontId="1" fillId="0" borderId="28" xfId="0" applyFont="1" applyFill="1" applyBorder="1" applyAlignment="1" applyProtection="1">
      <alignment horizontal="left" vertical="top" wrapText="1"/>
      <protection locked="0"/>
    </xf>
    <xf numFmtId="0" fontId="1" fillId="0" borderId="28" xfId="0" applyFont="1" applyFill="1" applyBorder="1" applyAlignment="1" applyProtection="1">
      <alignment horizontal="center" vertical="top" wrapText="1"/>
      <protection locked="0"/>
    </xf>
    <xf numFmtId="0" fontId="3" fillId="0" borderId="28" xfId="0" applyFont="1" applyFill="1" applyBorder="1" applyAlignment="1" applyProtection="1">
      <alignment horizontal="left" vertical="top" wrapText="1"/>
      <protection locked="0"/>
    </xf>
    <xf numFmtId="49" fontId="1" fillId="0" borderId="26" xfId="0" applyNumberFormat="1" applyFont="1" applyFill="1" applyBorder="1" applyAlignment="1" applyProtection="1">
      <alignment horizontal="center" vertical="top" wrapText="1"/>
      <protection locked="0"/>
    </xf>
    <xf numFmtId="0" fontId="3" fillId="0" borderId="28" xfId="0" applyFont="1" applyFill="1" applyBorder="1" applyAlignment="1">
      <alignment vertical="top" wrapText="1"/>
    </xf>
    <xf numFmtId="0" fontId="1" fillId="0" borderId="28" xfId="0" applyFont="1" applyFill="1" applyBorder="1" applyAlignment="1">
      <alignment horizontal="center" vertical="top"/>
    </xf>
    <xf numFmtId="0" fontId="20" fillId="0" borderId="17"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0"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15" xfId="1" applyFont="1" applyBorder="1" applyAlignment="1">
      <alignment horizontal="center" vertical="center" wrapText="1"/>
    </xf>
    <xf numFmtId="0" fontId="20" fillId="0" borderId="0" xfId="1" applyFont="1"/>
    <xf numFmtId="0" fontId="1" fillId="0" borderId="0" xfId="1" applyFont="1"/>
    <xf numFmtId="0" fontId="20" fillId="0" borderId="0" xfId="1" applyFont="1" applyAlignment="1">
      <alignment vertical="center"/>
    </xf>
    <xf numFmtId="0" fontId="1" fillId="0" borderId="27" xfId="0" applyFont="1" applyBorder="1"/>
    <xf numFmtId="0" fontId="1" fillId="0" borderId="26" xfId="0" applyFont="1" applyBorder="1" applyAlignment="1">
      <alignment horizontal="left"/>
    </xf>
    <xf numFmtId="0" fontId="2"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3"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21" fillId="0" borderId="24"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0" xfId="1" applyFont="1" applyBorder="1" applyAlignment="1">
      <alignment horizontal="center" vertical="center" wrapText="1"/>
    </xf>
    <xf numFmtId="0" fontId="20" fillId="0" borderId="7" xfId="1" applyFont="1" applyBorder="1" applyAlignment="1">
      <alignment vertical="center" wrapText="1"/>
    </xf>
    <xf numFmtId="0" fontId="20" fillId="0" borderId="8" xfId="1" applyFont="1" applyBorder="1" applyAlignment="1">
      <alignment vertical="center" wrapText="1"/>
    </xf>
    <xf numFmtId="0" fontId="20" fillId="0" borderId="9" xfId="1" applyFont="1" applyBorder="1" applyAlignment="1">
      <alignment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9" fillId="0" borderId="7" xfId="1" applyFont="1" applyBorder="1" applyAlignment="1">
      <alignment vertical="center" wrapText="1"/>
    </xf>
    <xf numFmtId="0" fontId="9" fillId="0" borderId="8" xfId="1" applyFont="1" applyBorder="1" applyAlignment="1">
      <alignment vertical="center" wrapText="1"/>
    </xf>
    <xf numFmtId="0" fontId="9" fillId="0" borderId="9" xfId="1" applyFont="1" applyBorder="1" applyAlignment="1">
      <alignment vertical="center"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1" fillId="2" borderId="0" xfId="0" applyFont="1" applyFill="1" applyBorder="1" applyAlignment="1">
      <alignment wrapText="1"/>
    </xf>
  </cellXfs>
  <cellStyles count="3">
    <cellStyle name="Bad 2" xfId="2" xr:uid="{00000000-0005-0000-0000-000000000000}"/>
    <cellStyle name="Normal" xfId="0" builtinId="0"/>
    <cellStyle name="Normal 2" xfId="1" xr:uid="{00000000-0005-0000-0000-000002000000}"/>
  </cellStyles>
  <dxfs count="34">
    <dxf>
      <font>
        <strike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style="thin">
          <color auto="1"/>
        </left>
        <right/>
        <top style="thin">
          <color indexed="64"/>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right style="thin">
          <color auto="1"/>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auto="1"/>
        </left>
        <right style="thin">
          <color auto="1"/>
        </right>
        <top style="thin">
          <color indexed="64"/>
        </top>
        <bottom style="thin">
          <color auto="1"/>
        </bottom>
      </border>
    </dxf>
    <dxf>
      <font>
        <strike val="0"/>
        <outline val="0"/>
        <shadow val="0"/>
        <u val="none"/>
        <vertAlign val="baseline"/>
        <sz val="10"/>
        <color auto="1"/>
        <name val="Arial"/>
        <family val="2"/>
        <scheme val="none"/>
      </font>
      <fill>
        <patternFill patternType="none">
          <fgColor indexed="64"/>
          <bgColor auto="1"/>
        </patternFill>
      </fill>
      <protection locked="0" hidden="0"/>
    </dxf>
    <dxf>
      <border outline="0">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2539</xdr:rowOff>
    </xdr:from>
    <xdr:to>
      <xdr:col>12</xdr:col>
      <xdr:colOff>151130</xdr:colOff>
      <xdr:row>54</xdr:row>
      <xdr:rowOff>91836</xdr:rowOff>
    </xdr:to>
    <xdr:pic>
      <xdr:nvPicPr>
        <xdr:cNvPr id="2" name="Picture 1">
          <a:extLst>
            <a:ext uri="{FF2B5EF4-FFF2-40B4-BE49-F238E27FC236}">
              <a16:creationId xmlns:a16="http://schemas.microsoft.com/office/drawing/2014/main" id="{2459534E-E75F-2256-DD2C-50F425E57925}"/>
            </a:ext>
          </a:extLst>
        </xdr:cNvPr>
        <xdr:cNvPicPr>
          <a:picLocks noChangeAspect="1"/>
        </xdr:cNvPicPr>
      </xdr:nvPicPr>
      <xdr:blipFill>
        <a:blip xmlns:r="http://schemas.openxmlformats.org/officeDocument/2006/relationships" r:embed="rId1"/>
        <a:stretch>
          <a:fillRect/>
        </a:stretch>
      </xdr:blipFill>
      <xdr:spPr>
        <a:xfrm>
          <a:off x="0" y="313689"/>
          <a:ext cx="7618730" cy="8839597"/>
        </a:xfrm>
        <a:prstGeom prst="rect">
          <a:avLst/>
        </a:prstGeom>
      </xdr:spPr>
    </xdr:pic>
    <xdr:clientData/>
  </xdr:twoCellAnchor>
  <xdr:twoCellAnchor editAs="oneCell">
    <xdr:from>
      <xdr:col>0</xdr:col>
      <xdr:colOff>0</xdr:colOff>
      <xdr:row>56</xdr:row>
      <xdr:rowOff>303530</xdr:rowOff>
    </xdr:from>
    <xdr:to>
      <xdr:col>10</xdr:col>
      <xdr:colOff>572770</xdr:colOff>
      <xdr:row>102</xdr:row>
      <xdr:rowOff>113225</xdr:rowOff>
    </xdr:to>
    <xdr:pic>
      <xdr:nvPicPr>
        <xdr:cNvPr id="3" name="Picture 2">
          <a:extLst>
            <a:ext uri="{FF2B5EF4-FFF2-40B4-BE49-F238E27FC236}">
              <a16:creationId xmlns:a16="http://schemas.microsoft.com/office/drawing/2014/main" id="{C284182E-A8A3-57F2-6176-EA6B443D6183}"/>
            </a:ext>
          </a:extLst>
        </xdr:cNvPr>
        <xdr:cNvPicPr>
          <a:picLocks noChangeAspect="1"/>
        </xdr:cNvPicPr>
      </xdr:nvPicPr>
      <xdr:blipFill>
        <a:blip xmlns:r="http://schemas.openxmlformats.org/officeDocument/2006/relationships" r:embed="rId2"/>
        <a:stretch>
          <a:fillRect/>
        </a:stretch>
      </xdr:blipFill>
      <xdr:spPr>
        <a:xfrm>
          <a:off x="0" y="9695180"/>
          <a:ext cx="6795770" cy="75503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65" totalsRowShown="0" headerRowDxfId="33" dataDxfId="31" headerRowBorderDxfId="32" tableBorderDxfId="30">
  <autoFilter ref="A3:G65" xr:uid="{00000000-0009-0000-0100-000001000000}"/>
  <tableColumns count="7">
    <tableColumn id="1" xr3:uid="{00000000-0010-0000-0000-000001000000}" name="Item_x000a_No" dataDxfId="29"/>
    <tableColumn id="2" xr3:uid="{00000000-0010-0000-0000-000002000000}" name="    Data item                                                                                                                                                  " dataDxfId="28"/>
    <tableColumn id="4" xr3:uid="{00000000-0010-0000-0000-000004000000}" name="Type &amp; size" dataDxfId="27"/>
    <tableColumn id="5" xr3:uid="{00000000-0010-0000-0000-000005000000}" name="No of fields" dataDxfId="26"/>
    <tableColumn id="6" xr3:uid="{00000000-0010-0000-0000-000006000000}" name="Valid values / Notes" dataDxfId="25"/>
    <tableColumn id="7" xr3:uid="{00000000-0010-0000-0000-000007000000}" name="Data Quality Checks" dataDxfId="24"/>
    <tableColumn id="8" xr3:uid="{00000000-0010-0000-0000-000008000000}" name="Error_x000a_Code" dataDxfId="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A3:G17" totalsRowShown="0" headerRowDxfId="22" dataDxfId="20" headerRowBorderDxfId="21" tableBorderDxfId="19" totalsRowBorderDxfId="18">
  <autoFilter ref="A3:G17" xr:uid="{00000000-0009-0000-0100-000003000000}"/>
  <tableColumns count="7">
    <tableColumn id="1" xr3:uid="{00000000-0010-0000-0100-000001000000}" name="Item_x000a_No." dataDxfId="17"/>
    <tableColumn id="2" xr3:uid="{00000000-0010-0000-0100-000002000000}" name="Data item" dataDxfId="16"/>
    <tableColumn id="4" xr3:uid="{00000000-0010-0000-0100-000004000000}" name="Type &amp; size" dataDxfId="15"/>
    <tableColumn id="5" xr3:uid="{00000000-0010-0000-0100-000005000000}" name="No. of field" dataDxfId="14"/>
    <tableColumn id="6" xr3:uid="{00000000-0010-0000-0100-000006000000}" name="Valid values / Notes" dataDxfId="13"/>
    <tableColumn id="7" xr3:uid="{00000000-0010-0000-0100-000007000000}" name="Data Quality Checks" dataDxfId="12"/>
    <tableColumn id="8" xr3:uid="{00000000-0010-0000-0100-000008000000}" name="Error_x000a_Code" dataDxfId="11"/>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B18" totalsRowShown="0" headerRowDxfId="10" headerRowBorderDxfId="9" tableBorderDxfId="8" totalsRowBorderDxfId="7">
  <autoFilter ref="A10:B18" xr:uid="{00000000-0009-0000-0100-000004000000}"/>
  <tableColumns count="2">
    <tableColumn id="1" xr3:uid="{00000000-0010-0000-0300-000001000000}" name="State/Territory" dataDxfId="6"/>
    <tableColumn id="2" xr3:uid="{00000000-0010-0000-0300-000002000000}" name="Value" dataDxfId="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1:B25" totalsRowShown="0" headerRowBorderDxfId="4" tableBorderDxfId="3" totalsRowBorderDxfId="2">
  <autoFilter ref="A21:B25" xr:uid="{00000000-0009-0000-0100-000005000000}"/>
  <tableColumns count="2">
    <tableColumn id="1" xr3:uid="{00000000-0010-0000-0400-000001000000}" name="Year and Quarter" dataDxfId="1"/>
    <tableColumn id="2" xr3:uid="{00000000-0010-0000-0400-000002000000}" name="Valu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G65"/>
  <sheetViews>
    <sheetView tabSelected="1" zoomScaleNormal="100" zoomScaleSheetLayoutView="80" workbookViewId="0">
      <selection sqref="A1:G1"/>
    </sheetView>
  </sheetViews>
  <sheetFormatPr defaultColWidth="9.140625" defaultRowHeight="12.75" x14ac:dyDescent="0.2"/>
  <cols>
    <col min="1" max="1" width="6.42578125" style="64" customWidth="1"/>
    <col min="2" max="2" width="18" style="66" customWidth="1"/>
    <col min="3" max="3" width="14.42578125" style="62" customWidth="1"/>
    <col min="4" max="4" width="10.140625" style="63" customWidth="1"/>
    <col min="5" max="5" width="100.5703125" style="60" customWidth="1"/>
    <col min="6" max="6" width="53" style="66" bestFit="1" customWidth="1"/>
    <col min="7" max="7" width="9.7109375" style="63" customWidth="1"/>
    <col min="8" max="19" width="6.7109375" style="60" customWidth="1"/>
    <col min="20" max="16384" width="9.140625" style="60"/>
  </cols>
  <sheetData>
    <row r="1" spans="1:7" ht="15.75" x14ac:dyDescent="0.2">
      <c r="A1" s="149" t="s">
        <v>247</v>
      </c>
      <c r="B1" s="149"/>
      <c r="C1" s="149"/>
      <c r="D1" s="149"/>
      <c r="E1" s="149"/>
      <c r="F1" s="149"/>
      <c r="G1" s="149"/>
    </row>
    <row r="2" spans="1:7" ht="359.25" customHeight="1" x14ac:dyDescent="0.2">
      <c r="A2" s="150" t="s">
        <v>367</v>
      </c>
      <c r="B2" s="151"/>
      <c r="C2" s="151"/>
      <c r="D2" s="151"/>
      <c r="E2" s="151"/>
      <c r="F2" s="151"/>
      <c r="G2" s="151"/>
    </row>
    <row r="3" spans="1:7" s="64" customFormat="1" ht="25.5" x14ac:dyDescent="0.2">
      <c r="A3" s="103" t="s">
        <v>22</v>
      </c>
      <c r="B3" s="103" t="s">
        <v>28</v>
      </c>
      <c r="C3" s="103" t="s">
        <v>24</v>
      </c>
      <c r="D3" s="103" t="s">
        <v>18</v>
      </c>
      <c r="E3" s="103" t="s">
        <v>7</v>
      </c>
      <c r="F3" s="103" t="s">
        <v>159</v>
      </c>
      <c r="G3" s="103" t="s">
        <v>40</v>
      </c>
    </row>
    <row r="4" spans="1:7" ht="54" customHeight="1" x14ac:dyDescent="0.2">
      <c r="A4" s="104">
        <v>1</v>
      </c>
      <c r="B4" s="56" t="s">
        <v>167</v>
      </c>
      <c r="C4" s="54" t="s">
        <v>70</v>
      </c>
      <c r="D4" s="54">
        <v>1</v>
      </c>
      <c r="E4" s="53" t="s">
        <v>84</v>
      </c>
      <c r="F4" s="55" t="s">
        <v>85</v>
      </c>
      <c r="G4" s="54" t="s">
        <v>80</v>
      </c>
    </row>
    <row r="5" spans="1:7" s="64" customFormat="1" ht="362.25" customHeight="1" x14ac:dyDescent="0.2">
      <c r="A5" s="104">
        <v>2</v>
      </c>
      <c r="B5" s="56" t="s">
        <v>168</v>
      </c>
      <c r="C5" s="54" t="s">
        <v>4</v>
      </c>
      <c r="D5" s="54">
        <v>1</v>
      </c>
      <c r="E5" s="53" t="s">
        <v>370</v>
      </c>
      <c r="F5" s="55" t="s">
        <v>368</v>
      </c>
      <c r="G5" s="54" t="s">
        <v>369</v>
      </c>
    </row>
    <row r="6" spans="1:7" s="64" customFormat="1" ht="146.25" customHeight="1" x14ac:dyDescent="0.2">
      <c r="A6" s="104">
        <v>3</v>
      </c>
      <c r="B6" s="56" t="s">
        <v>371</v>
      </c>
      <c r="C6" s="54" t="s">
        <v>29</v>
      </c>
      <c r="D6" s="54">
        <v>1</v>
      </c>
      <c r="E6" s="53" t="s">
        <v>372</v>
      </c>
      <c r="F6" s="55" t="s">
        <v>116</v>
      </c>
      <c r="G6" s="54" t="s">
        <v>72</v>
      </c>
    </row>
    <row r="7" spans="1:7" s="64" customFormat="1" ht="51" x14ac:dyDescent="0.2">
      <c r="A7" s="104">
        <v>4</v>
      </c>
      <c r="B7" s="56" t="s">
        <v>169</v>
      </c>
      <c r="C7" s="54" t="s">
        <v>42</v>
      </c>
      <c r="D7" s="54">
        <v>1</v>
      </c>
      <c r="E7" s="53" t="s">
        <v>162</v>
      </c>
      <c r="F7" s="55" t="s">
        <v>118</v>
      </c>
      <c r="G7" s="54" t="s">
        <v>119</v>
      </c>
    </row>
    <row r="8" spans="1:7" s="64" customFormat="1" ht="128.44999999999999" customHeight="1" x14ac:dyDescent="0.2">
      <c r="A8" s="104">
        <v>5</v>
      </c>
      <c r="B8" s="56" t="s">
        <v>170</v>
      </c>
      <c r="C8" s="54" t="s">
        <v>29</v>
      </c>
      <c r="D8" s="54">
        <v>1</v>
      </c>
      <c r="E8" s="53" t="s">
        <v>252</v>
      </c>
      <c r="F8" s="55" t="s">
        <v>373</v>
      </c>
      <c r="G8" s="54" t="s">
        <v>71</v>
      </c>
    </row>
    <row r="9" spans="1:7" s="64" customFormat="1" ht="114.75" x14ac:dyDescent="0.2">
      <c r="A9" s="104">
        <v>6</v>
      </c>
      <c r="B9" s="56" t="s">
        <v>171</v>
      </c>
      <c r="C9" s="54" t="s">
        <v>29</v>
      </c>
      <c r="D9" s="54">
        <v>1</v>
      </c>
      <c r="E9" s="53" t="s">
        <v>253</v>
      </c>
      <c r="F9" s="55" t="s">
        <v>374</v>
      </c>
      <c r="G9" s="54" t="s">
        <v>304</v>
      </c>
    </row>
    <row r="10" spans="1:7" s="64" customFormat="1" ht="168.75" customHeight="1" x14ac:dyDescent="0.2">
      <c r="A10" s="104">
        <v>7</v>
      </c>
      <c r="B10" s="56" t="s">
        <v>172</v>
      </c>
      <c r="C10" s="54" t="s">
        <v>122</v>
      </c>
      <c r="D10" s="54">
        <v>1</v>
      </c>
      <c r="E10" s="53" t="s">
        <v>375</v>
      </c>
      <c r="F10" s="55" t="s">
        <v>378</v>
      </c>
      <c r="G10" s="54" t="s">
        <v>376</v>
      </c>
    </row>
    <row r="11" spans="1:7" s="64" customFormat="1" ht="183" customHeight="1" x14ac:dyDescent="0.2">
      <c r="A11" s="104">
        <v>8</v>
      </c>
      <c r="B11" s="56" t="s">
        <v>173</v>
      </c>
      <c r="C11" s="54" t="s">
        <v>6</v>
      </c>
      <c r="D11" s="54">
        <v>1</v>
      </c>
      <c r="E11" s="53" t="s">
        <v>255</v>
      </c>
      <c r="F11" s="55" t="s">
        <v>377</v>
      </c>
      <c r="G11" s="54" t="s">
        <v>135</v>
      </c>
    </row>
    <row r="12" spans="1:7" s="64" customFormat="1" ht="156" customHeight="1" x14ac:dyDescent="0.2">
      <c r="A12" s="104">
        <v>9</v>
      </c>
      <c r="B12" s="56" t="s">
        <v>174</v>
      </c>
      <c r="C12" s="54" t="s">
        <v>29</v>
      </c>
      <c r="D12" s="54">
        <v>1</v>
      </c>
      <c r="E12" s="53" t="s">
        <v>163</v>
      </c>
      <c r="F12" s="56" t="s">
        <v>117</v>
      </c>
      <c r="G12" s="54" t="s">
        <v>136</v>
      </c>
    </row>
    <row r="13" spans="1:7" s="64" customFormat="1" ht="140.25" x14ac:dyDescent="0.2">
      <c r="A13" s="104">
        <v>10</v>
      </c>
      <c r="B13" s="56" t="s">
        <v>233</v>
      </c>
      <c r="C13" s="54" t="s">
        <v>29</v>
      </c>
      <c r="D13" s="54">
        <v>1</v>
      </c>
      <c r="E13" s="53" t="s">
        <v>268</v>
      </c>
      <c r="F13" s="56" t="s">
        <v>379</v>
      </c>
      <c r="G13" s="54" t="s">
        <v>380</v>
      </c>
    </row>
    <row r="14" spans="1:7" s="64" customFormat="1" ht="344.25" x14ac:dyDescent="0.2">
      <c r="A14" s="104">
        <v>11</v>
      </c>
      <c r="B14" s="56" t="s">
        <v>254</v>
      </c>
      <c r="C14" s="54" t="s">
        <v>33</v>
      </c>
      <c r="D14" s="54">
        <v>1</v>
      </c>
      <c r="E14" s="109" t="s">
        <v>381</v>
      </c>
      <c r="F14" s="67" t="s">
        <v>382</v>
      </c>
      <c r="G14" s="54" t="s">
        <v>366</v>
      </c>
    </row>
    <row r="15" spans="1:7" s="64" customFormat="1" ht="76.5" x14ac:dyDescent="0.2">
      <c r="A15" s="104">
        <v>12</v>
      </c>
      <c r="B15" s="56" t="s">
        <v>175</v>
      </c>
      <c r="C15" s="54" t="s">
        <v>6</v>
      </c>
      <c r="D15" s="54">
        <v>1</v>
      </c>
      <c r="E15" s="53" t="s">
        <v>256</v>
      </c>
      <c r="F15" s="55" t="s">
        <v>384</v>
      </c>
      <c r="G15" s="54" t="s">
        <v>383</v>
      </c>
    </row>
    <row r="16" spans="1:7" s="64" customFormat="1" ht="331.5" x14ac:dyDescent="0.2">
      <c r="A16" s="104">
        <v>13</v>
      </c>
      <c r="B16" s="56" t="s">
        <v>176</v>
      </c>
      <c r="C16" s="54" t="s">
        <v>87</v>
      </c>
      <c r="D16" s="54">
        <v>1</v>
      </c>
      <c r="E16" s="53" t="s">
        <v>267</v>
      </c>
      <c r="F16" s="56" t="s">
        <v>385</v>
      </c>
      <c r="G16" s="54" t="s">
        <v>137</v>
      </c>
    </row>
    <row r="17" spans="1:7" s="64" customFormat="1" ht="216.75" x14ac:dyDescent="0.2">
      <c r="A17" s="104">
        <v>14</v>
      </c>
      <c r="B17" s="56" t="s">
        <v>177</v>
      </c>
      <c r="C17" s="54" t="s">
        <v>29</v>
      </c>
      <c r="D17" s="54">
        <v>1</v>
      </c>
      <c r="E17" s="53" t="s">
        <v>343</v>
      </c>
      <c r="F17" s="56" t="s">
        <v>386</v>
      </c>
      <c r="G17" s="54" t="s">
        <v>138</v>
      </c>
    </row>
    <row r="18" spans="1:7" s="64" customFormat="1" ht="127.5" x14ac:dyDescent="0.2">
      <c r="A18" s="104">
        <v>15</v>
      </c>
      <c r="B18" s="56" t="s">
        <v>178</v>
      </c>
      <c r="C18" s="54" t="s">
        <v>29</v>
      </c>
      <c r="D18" s="54">
        <v>1</v>
      </c>
      <c r="E18" s="53" t="s">
        <v>344</v>
      </c>
      <c r="F18" s="56" t="s">
        <v>387</v>
      </c>
      <c r="G18" s="54" t="s">
        <v>388</v>
      </c>
    </row>
    <row r="19" spans="1:7" s="64" customFormat="1" ht="178.5" x14ac:dyDescent="0.2">
      <c r="A19" s="104">
        <v>16</v>
      </c>
      <c r="B19" s="56" t="s">
        <v>179</v>
      </c>
      <c r="C19" s="54" t="s">
        <v>29</v>
      </c>
      <c r="D19" s="54">
        <v>1</v>
      </c>
      <c r="E19" s="53" t="s">
        <v>257</v>
      </c>
      <c r="F19" s="56" t="s">
        <v>389</v>
      </c>
      <c r="G19" s="54" t="s">
        <v>390</v>
      </c>
    </row>
    <row r="20" spans="1:7" s="64" customFormat="1" ht="76.5" x14ac:dyDescent="0.2">
      <c r="A20" s="104">
        <v>17</v>
      </c>
      <c r="B20" s="56" t="s">
        <v>180</v>
      </c>
      <c r="C20" s="54" t="s">
        <v>29</v>
      </c>
      <c r="D20" s="54">
        <v>1</v>
      </c>
      <c r="E20" s="53" t="s">
        <v>258</v>
      </c>
      <c r="F20" s="55" t="s">
        <v>259</v>
      </c>
      <c r="G20" s="54" t="s">
        <v>120</v>
      </c>
    </row>
    <row r="21" spans="1:7" s="64" customFormat="1" ht="60" customHeight="1" x14ac:dyDescent="0.2">
      <c r="A21" s="104">
        <v>18</v>
      </c>
      <c r="B21" s="56" t="s">
        <v>181</v>
      </c>
      <c r="C21" s="54" t="s">
        <v>29</v>
      </c>
      <c r="D21" s="54">
        <v>1</v>
      </c>
      <c r="E21" s="53" t="s">
        <v>261</v>
      </c>
      <c r="F21" s="55" t="s">
        <v>260</v>
      </c>
      <c r="G21" s="54" t="s">
        <v>113</v>
      </c>
    </row>
    <row r="22" spans="1:7" s="64" customFormat="1" ht="51" x14ac:dyDescent="0.2">
      <c r="A22" s="104">
        <v>19</v>
      </c>
      <c r="B22" s="56" t="s">
        <v>182</v>
      </c>
      <c r="C22" s="54" t="s">
        <v>29</v>
      </c>
      <c r="D22" s="54">
        <v>1</v>
      </c>
      <c r="E22" s="53" t="s">
        <v>262</v>
      </c>
      <c r="F22" s="55" t="s">
        <v>260</v>
      </c>
      <c r="G22" s="54" t="s">
        <v>139</v>
      </c>
    </row>
    <row r="23" spans="1:7" s="64" customFormat="1" ht="216.75" x14ac:dyDescent="0.2">
      <c r="A23" s="104">
        <v>20</v>
      </c>
      <c r="B23" s="56" t="s">
        <v>454</v>
      </c>
      <c r="C23" s="54" t="s">
        <v>87</v>
      </c>
      <c r="D23" s="54">
        <v>1</v>
      </c>
      <c r="E23" s="53" t="s">
        <v>263</v>
      </c>
      <c r="F23" s="55" t="s">
        <v>264</v>
      </c>
      <c r="G23" s="54" t="s">
        <v>140</v>
      </c>
    </row>
    <row r="24" spans="1:7" s="64" customFormat="1" ht="229.5" x14ac:dyDescent="0.2">
      <c r="A24" s="104">
        <v>21</v>
      </c>
      <c r="B24" s="56" t="s">
        <v>183</v>
      </c>
      <c r="C24" s="54" t="s">
        <v>41</v>
      </c>
      <c r="D24" s="54">
        <v>1</v>
      </c>
      <c r="E24" s="53" t="s">
        <v>266</v>
      </c>
      <c r="F24" s="55" t="s">
        <v>265</v>
      </c>
      <c r="G24" s="54" t="s">
        <v>114</v>
      </c>
    </row>
    <row r="25" spans="1:7" s="64" customFormat="1" ht="165.75" x14ac:dyDescent="0.2">
      <c r="A25" s="104">
        <v>22</v>
      </c>
      <c r="B25" s="56" t="s">
        <v>184</v>
      </c>
      <c r="C25" s="54" t="s">
        <v>2</v>
      </c>
      <c r="D25" s="54">
        <v>1</v>
      </c>
      <c r="E25" s="53" t="s">
        <v>345</v>
      </c>
      <c r="F25" s="55" t="s">
        <v>391</v>
      </c>
      <c r="G25" s="54" t="s">
        <v>392</v>
      </c>
    </row>
    <row r="26" spans="1:7" s="64" customFormat="1" ht="102" x14ac:dyDescent="0.2">
      <c r="A26" s="104">
        <v>23</v>
      </c>
      <c r="B26" s="56" t="s">
        <v>185</v>
      </c>
      <c r="C26" s="54" t="s">
        <v>2</v>
      </c>
      <c r="D26" s="54">
        <v>1</v>
      </c>
      <c r="E26" s="53" t="s">
        <v>347</v>
      </c>
      <c r="F26" s="55" t="s">
        <v>393</v>
      </c>
      <c r="G26" s="54" t="s">
        <v>394</v>
      </c>
    </row>
    <row r="27" spans="1:7" s="64" customFormat="1" ht="114.75" x14ac:dyDescent="0.2">
      <c r="A27" s="104">
        <v>24</v>
      </c>
      <c r="B27" s="56" t="s">
        <v>186</v>
      </c>
      <c r="C27" s="54" t="s">
        <v>30</v>
      </c>
      <c r="D27" s="54">
        <v>1</v>
      </c>
      <c r="E27" s="53" t="s">
        <v>346</v>
      </c>
      <c r="F27" s="56" t="s">
        <v>395</v>
      </c>
      <c r="G27" s="54" t="s">
        <v>396</v>
      </c>
    </row>
    <row r="28" spans="1:7" s="64" customFormat="1" ht="178.5" x14ac:dyDescent="0.2">
      <c r="A28" s="104">
        <v>25</v>
      </c>
      <c r="B28" s="56" t="s">
        <v>187</v>
      </c>
      <c r="C28" s="54" t="s">
        <v>29</v>
      </c>
      <c r="D28" s="54">
        <v>1</v>
      </c>
      <c r="E28" s="53" t="s">
        <v>348</v>
      </c>
      <c r="F28" s="56" t="s">
        <v>397</v>
      </c>
      <c r="G28" s="54" t="s">
        <v>398</v>
      </c>
    </row>
    <row r="29" spans="1:7" s="64" customFormat="1" ht="76.5" x14ac:dyDescent="0.2">
      <c r="A29" s="104">
        <v>26</v>
      </c>
      <c r="B29" s="56" t="s">
        <v>188</v>
      </c>
      <c r="C29" s="54" t="s">
        <v>5</v>
      </c>
      <c r="D29" s="54">
        <v>1</v>
      </c>
      <c r="E29" s="53" t="s">
        <v>399</v>
      </c>
      <c r="F29" s="56" t="s">
        <v>400</v>
      </c>
      <c r="G29" s="54" t="s">
        <v>141</v>
      </c>
    </row>
    <row r="30" spans="1:7" s="64" customFormat="1" ht="124.5" customHeight="1" x14ac:dyDescent="0.2">
      <c r="A30" s="104">
        <v>27</v>
      </c>
      <c r="B30" s="56" t="s">
        <v>189</v>
      </c>
      <c r="C30" s="86" t="s">
        <v>130</v>
      </c>
      <c r="D30" s="54">
        <v>1</v>
      </c>
      <c r="E30" s="67" t="s">
        <v>292</v>
      </c>
      <c r="F30" s="87" t="s">
        <v>234</v>
      </c>
      <c r="G30" s="86" t="s">
        <v>235</v>
      </c>
    </row>
    <row r="31" spans="1:7" s="64" customFormat="1" ht="76.5" x14ac:dyDescent="0.2">
      <c r="A31" s="104">
        <v>28</v>
      </c>
      <c r="B31" s="56" t="s">
        <v>190</v>
      </c>
      <c r="C31" s="54" t="s">
        <v>5</v>
      </c>
      <c r="D31" s="54">
        <v>1</v>
      </c>
      <c r="E31" s="53" t="s">
        <v>403</v>
      </c>
      <c r="F31" s="55" t="s">
        <v>404</v>
      </c>
      <c r="G31" s="54" t="s">
        <v>401</v>
      </c>
    </row>
    <row r="32" spans="1:7" s="64" customFormat="1" ht="102" x14ac:dyDescent="0.2">
      <c r="A32" s="104">
        <v>29</v>
      </c>
      <c r="B32" s="56" t="s">
        <v>191</v>
      </c>
      <c r="C32" s="86" t="s">
        <v>130</v>
      </c>
      <c r="D32" s="54">
        <v>1</v>
      </c>
      <c r="E32" s="67" t="s">
        <v>291</v>
      </c>
      <c r="F32" s="87" t="s">
        <v>402</v>
      </c>
      <c r="G32" s="86" t="s">
        <v>405</v>
      </c>
    </row>
    <row r="33" spans="1:7" s="64" customFormat="1" ht="198.75" customHeight="1" x14ac:dyDescent="0.2">
      <c r="A33" s="104">
        <v>30</v>
      </c>
      <c r="B33" s="56" t="s">
        <v>192</v>
      </c>
      <c r="C33" s="54" t="s">
        <v>79</v>
      </c>
      <c r="D33" s="54">
        <v>1</v>
      </c>
      <c r="E33" s="53" t="s">
        <v>164</v>
      </c>
      <c r="F33" s="56" t="s">
        <v>406</v>
      </c>
      <c r="G33" s="54" t="s">
        <v>340</v>
      </c>
    </row>
    <row r="34" spans="1:7" s="64" customFormat="1" ht="141" customHeight="1" x14ac:dyDescent="0.2">
      <c r="A34" s="104">
        <v>31</v>
      </c>
      <c r="B34" s="56" t="s">
        <v>193</v>
      </c>
      <c r="C34" s="54" t="s">
        <v>87</v>
      </c>
      <c r="D34" s="54">
        <v>1</v>
      </c>
      <c r="E34" s="53" t="s">
        <v>270</v>
      </c>
      <c r="F34" s="56" t="s">
        <v>336</v>
      </c>
      <c r="G34" s="54" t="s">
        <v>142</v>
      </c>
    </row>
    <row r="35" spans="1:7" s="64" customFormat="1" ht="51" x14ac:dyDescent="0.2">
      <c r="A35" s="104">
        <v>32</v>
      </c>
      <c r="B35" s="56" t="s">
        <v>194</v>
      </c>
      <c r="C35" s="54" t="s">
        <v>29</v>
      </c>
      <c r="D35" s="54">
        <v>1</v>
      </c>
      <c r="E35" s="53" t="s">
        <v>192</v>
      </c>
      <c r="F35" s="55" t="s">
        <v>271</v>
      </c>
      <c r="G35" s="54" t="s">
        <v>143</v>
      </c>
    </row>
    <row r="36" spans="1:7" s="64" customFormat="1" ht="89.25" x14ac:dyDescent="0.2">
      <c r="A36" s="104">
        <v>33</v>
      </c>
      <c r="B36" s="56" t="s">
        <v>195</v>
      </c>
      <c r="C36" s="54" t="s">
        <v>29</v>
      </c>
      <c r="D36" s="54">
        <v>1</v>
      </c>
      <c r="E36" s="53" t="s">
        <v>273</v>
      </c>
      <c r="F36" s="55" t="s">
        <v>272</v>
      </c>
      <c r="G36" s="54" t="s">
        <v>144</v>
      </c>
    </row>
    <row r="37" spans="1:7" s="64" customFormat="1" ht="153" x14ac:dyDescent="0.2">
      <c r="A37" s="104">
        <v>34</v>
      </c>
      <c r="B37" s="56" t="s">
        <v>196</v>
      </c>
      <c r="C37" s="54" t="s">
        <v>87</v>
      </c>
      <c r="D37" s="54">
        <v>1</v>
      </c>
      <c r="E37" s="53" t="s">
        <v>165</v>
      </c>
      <c r="F37" s="55" t="s">
        <v>274</v>
      </c>
      <c r="G37" s="54" t="s">
        <v>145</v>
      </c>
    </row>
    <row r="38" spans="1:7" s="64" customFormat="1" ht="178.5" x14ac:dyDescent="0.2">
      <c r="A38" s="104">
        <v>35</v>
      </c>
      <c r="B38" s="56" t="s">
        <v>197</v>
      </c>
      <c r="C38" s="54" t="s">
        <v>29</v>
      </c>
      <c r="D38" s="54">
        <v>1</v>
      </c>
      <c r="E38" s="53" t="s">
        <v>349</v>
      </c>
      <c r="F38" s="56" t="s">
        <v>337</v>
      </c>
      <c r="G38" s="54" t="s">
        <v>146</v>
      </c>
    </row>
    <row r="39" spans="1:7" s="64" customFormat="1" ht="168.75" customHeight="1" x14ac:dyDescent="0.2">
      <c r="A39" s="104">
        <v>36</v>
      </c>
      <c r="B39" s="56" t="s">
        <v>198</v>
      </c>
      <c r="C39" s="54" t="s">
        <v>6</v>
      </c>
      <c r="D39" s="54">
        <v>1</v>
      </c>
      <c r="E39" s="53" t="s">
        <v>290</v>
      </c>
      <c r="F39" s="55" t="s">
        <v>407</v>
      </c>
      <c r="G39" s="54" t="s">
        <v>408</v>
      </c>
    </row>
    <row r="40" spans="1:7" s="102" customFormat="1" ht="63.75" x14ac:dyDescent="0.2">
      <c r="A40" s="104">
        <v>37</v>
      </c>
      <c r="B40" s="56" t="s">
        <v>199</v>
      </c>
      <c r="C40" s="54" t="s">
        <v>29</v>
      </c>
      <c r="D40" s="54">
        <v>1</v>
      </c>
      <c r="E40" s="53" t="s">
        <v>276</v>
      </c>
      <c r="F40" s="55" t="s">
        <v>275</v>
      </c>
      <c r="G40" s="54" t="s">
        <v>147</v>
      </c>
    </row>
    <row r="41" spans="1:7" s="64" customFormat="1" ht="63.75" x14ac:dyDescent="0.2">
      <c r="A41" s="104">
        <v>38</v>
      </c>
      <c r="B41" s="56" t="s">
        <v>200</v>
      </c>
      <c r="C41" s="54" t="s">
        <v>79</v>
      </c>
      <c r="D41" s="54">
        <v>1</v>
      </c>
      <c r="E41" s="53" t="s">
        <v>278</v>
      </c>
      <c r="F41" s="55" t="s">
        <v>409</v>
      </c>
      <c r="G41" s="54" t="s">
        <v>341</v>
      </c>
    </row>
    <row r="42" spans="1:7" s="64" customFormat="1" ht="357" x14ac:dyDescent="0.2">
      <c r="A42" s="104">
        <v>39</v>
      </c>
      <c r="B42" s="56" t="s">
        <v>236</v>
      </c>
      <c r="C42" s="54" t="s">
        <v>4</v>
      </c>
      <c r="D42" s="54">
        <v>1</v>
      </c>
      <c r="E42" s="56" t="s">
        <v>412</v>
      </c>
      <c r="F42" s="56" t="s">
        <v>410</v>
      </c>
      <c r="G42" s="54" t="s">
        <v>411</v>
      </c>
    </row>
    <row r="43" spans="1:7" s="64" customFormat="1" ht="140.25" x14ac:dyDescent="0.2">
      <c r="A43" s="104">
        <v>40</v>
      </c>
      <c r="B43" s="56" t="s">
        <v>201</v>
      </c>
      <c r="C43" s="54" t="s">
        <v>29</v>
      </c>
      <c r="D43" s="54">
        <v>1</v>
      </c>
      <c r="E43" s="53" t="s">
        <v>413</v>
      </c>
      <c r="F43" s="56" t="s">
        <v>350</v>
      </c>
      <c r="G43" s="54" t="s">
        <v>148</v>
      </c>
    </row>
    <row r="44" spans="1:7" s="64" customFormat="1" ht="127.5" x14ac:dyDescent="0.2">
      <c r="A44" s="104">
        <v>41</v>
      </c>
      <c r="B44" s="65" t="s">
        <v>202</v>
      </c>
      <c r="C44" s="57" t="s">
        <v>79</v>
      </c>
      <c r="D44" s="58">
        <v>1</v>
      </c>
      <c r="E44" s="98" t="s">
        <v>351</v>
      </c>
      <c r="F44" s="56" t="s">
        <v>414</v>
      </c>
      <c r="G44" s="54" t="s">
        <v>352</v>
      </c>
    </row>
    <row r="45" spans="1:7" s="64" customFormat="1" ht="76.5" x14ac:dyDescent="0.2">
      <c r="A45" s="104">
        <v>42</v>
      </c>
      <c r="B45" s="65" t="s">
        <v>203</v>
      </c>
      <c r="C45" s="57" t="s">
        <v>79</v>
      </c>
      <c r="D45" s="58">
        <v>1</v>
      </c>
      <c r="E45" s="98" t="s">
        <v>166</v>
      </c>
      <c r="F45" s="56" t="s">
        <v>112</v>
      </c>
      <c r="G45" s="54" t="s">
        <v>149</v>
      </c>
    </row>
    <row r="46" spans="1:7" s="64" customFormat="1" ht="357" x14ac:dyDescent="0.2">
      <c r="A46" s="104">
        <v>43</v>
      </c>
      <c r="B46" s="56" t="s">
        <v>237</v>
      </c>
      <c r="C46" s="54" t="s">
        <v>4</v>
      </c>
      <c r="D46" s="58">
        <v>1</v>
      </c>
      <c r="E46" s="53" t="s">
        <v>417</v>
      </c>
      <c r="F46" s="56" t="s">
        <v>415</v>
      </c>
      <c r="G46" s="54" t="s">
        <v>416</v>
      </c>
    </row>
    <row r="47" spans="1:7" s="64" customFormat="1" ht="409.5" x14ac:dyDescent="0.2">
      <c r="A47" s="104">
        <v>44</v>
      </c>
      <c r="B47" s="56" t="s">
        <v>238</v>
      </c>
      <c r="C47" s="59" t="s">
        <v>42</v>
      </c>
      <c r="D47" s="59">
        <v>5</v>
      </c>
      <c r="E47" s="56" t="s">
        <v>420</v>
      </c>
      <c r="F47" s="56" t="s">
        <v>418</v>
      </c>
      <c r="G47" s="54" t="s">
        <v>419</v>
      </c>
    </row>
    <row r="48" spans="1:7" s="64" customFormat="1" ht="153.75" customHeight="1" x14ac:dyDescent="0.2">
      <c r="A48" s="104">
        <v>45</v>
      </c>
      <c r="B48" s="56" t="s">
        <v>204</v>
      </c>
      <c r="C48" s="54" t="s">
        <v>5</v>
      </c>
      <c r="D48" s="54">
        <v>50</v>
      </c>
      <c r="E48" s="53" t="s">
        <v>426</v>
      </c>
      <c r="F48" s="55" t="s">
        <v>421</v>
      </c>
      <c r="G48" s="54" t="s">
        <v>305</v>
      </c>
    </row>
    <row r="49" spans="1:7" s="64" customFormat="1" ht="408" customHeight="1" x14ac:dyDescent="0.2">
      <c r="A49" s="104">
        <v>46</v>
      </c>
      <c r="B49" s="56" t="s">
        <v>108</v>
      </c>
      <c r="C49" s="54" t="s">
        <v>8</v>
      </c>
      <c r="D49" s="54">
        <v>100</v>
      </c>
      <c r="E49" s="53" t="s">
        <v>424</v>
      </c>
      <c r="F49" s="55" t="s">
        <v>422</v>
      </c>
      <c r="G49" s="54" t="s">
        <v>423</v>
      </c>
    </row>
    <row r="50" spans="1:7" s="64" customFormat="1" ht="89.25" x14ac:dyDescent="0.2">
      <c r="A50" s="104">
        <v>47</v>
      </c>
      <c r="B50" s="56" t="s">
        <v>239</v>
      </c>
      <c r="C50" s="54" t="s">
        <v>70</v>
      </c>
      <c r="D50" s="54">
        <v>1</v>
      </c>
      <c r="E50" s="53" t="s">
        <v>289</v>
      </c>
      <c r="F50" s="55" t="s">
        <v>425</v>
      </c>
      <c r="G50" s="54" t="s">
        <v>338</v>
      </c>
    </row>
    <row r="51" spans="1:7" s="64" customFormat="1" ht="102" x14ac:dyDescent="0.2">
      <c r="A51" s="104">
        <v>48</v>
      </c>
      <c r="B51" s="113" t="s">
        <v>428</v>
      </c>
      <c r="C51" s="54" t="s">
        <v>86</v>
      </c>
      <c r="D51" s="54">
        <v>1</v>
      </c>
      <c r="E51" s="53" t="s">
        <v>427</v>
      </c>
      <c r="F51" s="55" t="s">
        <v>105</v>
      </c>
      <c r="G51" s="54" t="s">
        <v>353</v>
      </c>
    </row>
    <row r="52" spans="1:7" s="64" customFormat="1" ht="191.25" x14ac:dyDescent="0.2">
      <c r="A52" s="104">
        <v>49</v>
      </c>
      <c r="B52" s="56" t="s">
        <v>205</v>
      </c>
      <c r="C52" s="54" t="s">
        <v>29</v>
      </c>
      <c r="D52" s="54">
        <v>18</v>
      </c>
      <c r="E52" s="53" t="s">
        <v>296</v>
      </c>
      <c r="F52" s="55" t="s">
        <v>293</v>
      </c>
      <c r="G52" s="54" t="s">
        <v>150</v>
      </c>
    </row>
    <row r="53" spans="1:7" s="64" customFormat="1" ht="344.25" x14ac:dyDescent="0.2">
      <c r="A53" s="104">
        <v>50</v>
      </c>
      <c r="B53" s="56" t="s">
        <v>301</v>
      </c>
      <c r="C53" s="54" t="s">
        <v>87</v>
      </c>
      <c r="D53" s="54">
        <v>1</v>
      </c>
      <c r="E53" s="53" t="s">
        <v>294</v>
      </c>
      <c r="F53" s="55" t="s">
        <v>109</v>
      </c>
      <c r="G53" s="54" t="s">
        <v>151</v>
      </c>
    </row>
    <row r="54" spans="1:7" s="64" customFormat="1" ht="191.25" x14ac:dyDescent="0.2">
      <c r="A54" s="104">
        <v>51</v>
      </c>
      <c r="B54" s="56" t="s">
        <v>240</v>
      </c>
      <c r="C54" s="54" t="s">
        <v>29</v>
      </c>
      <c r="D54" s="54">
        <v>12</v>
      </c>
      <c r="E54" s="53" t="s">
        <v>295</v>
      </c>
      <c r="F54" s="55" t="s">
        <v>241</v>
      </c>
      <c r="G54" s="54" t="s">
        <v>161</v>
      </c>
    </row>
    <row r="55" spans="1:7" s="64" customFormat="1" ht="242.25" x14ac:dyDescent="0.2">
      <c r="A55" s="104">
        <v>52</v>
      </c>
      <c r="B55" s="56" t="s">
        <v>206</v>
      </c>
      <c r="C55" s="54" t="s">
        <v>29</v>
      </c>
      <c r="D55" s="54">
        <v>12</v>
      </c>
      <c r="E55" s="53" t="s">
        <v>429</v>
      </c>
      <c r="F55" s="55" t="s">
        <v>430</v>
      </c>
      <c r="G55" s="54" t="s">
        <v>152</v>
      </c>
    </row>
    <row r="56" spans="1:7" s="64" customFormat="1" ht="51" x14ac:dyDescent="0.2">
      <c r="A56" s="104">
        <v>53</v>
      </c>
      <c r="B56" s="56" t="s">
        <v>88</v>
      </c>
      <c r="C56" s="54" t="s">
        <v>89</v>
      </c>
      <c r="D56" s="54">
        <v>1</v>
      </c>
      <c r="E56" s="53" t="s">
        <v>431</v>
      </c>
      <c r="F56" s="55" t="s">
        <v>432</v>
      </c>
      <c r="G56" s="54" t="s">
        <v>339</v>
      </c>
    </row>
    <row r="57" spans="1:7" s="64" customFormat="1" ht="140.25" x14ac:dyDescent="0.2">
      <c r="A57" s="104">
        <v>54</v>
      </c>
      <c r="B57" s="56" t="s">
        <v>90</v>
      </c>
      <c r="C57" s="54" t="s">
        <v>91</v>
      </c>
      <c r="D57" s="54">
        <v>1</v>
      </c>
      <c r="E57" s="68" t="s">
        <v>433</v>
      </c>
      <c r="F57" s="55" t="s">
        <v>110</v>
      </c>
      <c r="G57" s="54" t="s">
        <v>153</v>
      </c>
    </row>
    <row r="58" spans="1:7" s="64" customFormat="1" ht="38.25" x14ac:dyDescent="0.2">
      <c r="A58" s="104">
        <v>55</v>
      </c>
      <c r="B58" s="67" t="s">
        <v>124</v>
      </c>
      <c r="C58" s="86" t="s">
        <v>92</v>
      </c>
      <c r="D58" s="86">
        <v>1</v>
      </c>
      <c r="E58" s="67" t="s">
        <v>434</v>
      </c>
      <c r="F58" s="55" t="s">
        <v>358</v>
      </c>
      <c r="G58" s="105" t="s">
        <v>131</v>
      </c>
    </row>
    <row r="59" spans="1:7" s="64" customFormat="1" ht="38.25" x14ac:dyDescent="0.2">
      <c r="A59" s="104">
        <v>56</v>
      </c>
      <c r="B59" s="67" t="s">
        <v>160</v>
      </c>
      <c r="C59" s="86" t="s">
        <v>92</v>
      </c>
      <c r="D59" s="86">
        <v>1</v>
      </c>
      <c r="E59" s="67" t="s">
        <v>435</v>
      </c>
      <c r="F59" s="55" t="s">
        <v>358</v>
      </c>
      <c r="G59" s="105" t="s">
        <v>132</v>
      </c>
    </row>
    <row r="60" spans="1:7" s="64" customFormat="1" ht="38.25" x14ac:dyDescent="0.2">
      <c r="A60" s="104">
        <v>57</v>
      </c>
      <c r="B60" s="67" t="s">
        <v>249</v>
      </c>
      <c r="C60" s="86" t="s">
        <v>92</v>
      </c>
      <c r="D60" s="86">
        <v>1</v>
      </c>
      <c r="E60" s="67" t="s">
        <v>436</v>
      </c>
      <c r="F60" s="55" t="s">
        <v>358</v>
      </c>
      <c r="G60" s="105" t="s">
        <v>154</v>
      </c>
    </row>
    <row r="61" spans="1:7" s="64" customFormat="1" ht="114.75" x14ac:dyDescent="0.2">
      <c r="A61" s="104">
        <v>58</v>
      </c>
      <c r="B61" s="65" t="s">
        <v>121</v>
      </c>
      <c r="C61" s="57" t="s">
        <v>79</v>
      </c>
      <c r="D61" s="58">
        <v>1</v>
      </c>
      <c r="E61" s="98" t="s">
        <v>123</v>
      </c>
      <c r="F61" s="56" t="s">
        <v>437</v>
      </c>
      <c r="G61" s="54" t="s">
        <v>438</v>
      </c>
    </row>
    <row r="62" spans="1:7" s="64" customFormat="1" ht="63.75" x14ac:dyDescent="0.2">
      <c r="A62" s="104">
        <v>59</v>
      </c>
      <c r="B62" s="56" t="s">
        <v>207</v>
      </c>
      <c r="C62" s="54" t="s">
        <v>125</v>
      </c>
      <c r="D62" s="54">
        <v>1</v>
      </c>
      <c r="E62" s="53" t="s">
        <v>208</v>
      </c>
      <c r="F62" s="55" t="s">
        <v>359</v>
      </c>
      <c r="G62" s="105" t="s">
        <v>133</v>
      </c>
    </row>
    <row r="63" spans="1:7" s="64" customFormat="1" ht="89.25" x14ac:dyDescent="0.2">
      <c r="A63" s="104">
        <v>60</v>
      </c>
      <c r="B63" s="56" t="s">
        <v>209</v>
      </c>
      <c r="C63" s="54" t="s">
        <v>29</v>
      </c>
      <c r="D63" s="54">
        <v>1</v>
      </c>
      <c r="E63" s="53" t="s">
        <v>297</v>
      </c>
      <c r="F63" s="55" t="s">
        <v>360</v>
      </c>
      <c r="G63" s="105" t="s">
        <v>134</v>
      </c>
    </row>
    <row r="64" spans="1:7" s="64" customFormat="1" ht="114.75" x14ac:dyDescent="0.2">
      <c r="A64" s="104">
        <v>61</v>
      </c>
      <c r="B64" s="65" t="s">
        <v>210</v>
      </c>
      <c r="C64" s="57" t="s">
        <v>128</v>
      </c>
      <c r="D64" s="58">
        <v>1</v>
      </c>
      <c r="E64" s="98" t="s">
        <v>298</v>
      </c>
      <c r="F64" s="56" t="s">
        <v>361</v>
      </c>
      <c r="G64" s="54" t="s">
        <v>155</v>
      </c>
    </row>
    <row r="65" spans="1:7" ht="382.5" x14ac:dyDescent="0.2">
      <c r="A65" s="127">
        <v>62</v>
      </c>
      <c r="B65" s="128" t="s">
        <v>363</v>
      </c>
      <c r="C65" s="129" t="s">
        <v>364</v>
      </c>
      <c r="D65" s="129">
        <v>1</v>
      </c>
      <c r="E65" s="109" t="s">
        <v>439</v>
      </c>
      <c r="F65" s="130" t="s">
        <v>440</v>
      </c>
      <c r="G65" s="131" t="s">
        <v>365</v>
      </c>
    </row>
  </sheetData>
  <mergeCells count="2">
    <mergeCell ref="A1:G1"/>
    <mergeCell ref="A2:G2"/>
  </mergeCells>
  <phoneticPr fontId="6"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rowBreaks count="2" manualBreakCount="2">
    <brk id="18" max="6" man="1"/>
    <brk id="27"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zoomScaleNormal="100" workbookViewId="0">
      <selection activeCell="E17" sqref="E17"/>
    </sheetView>
  </sheetViews>
  <sheetFormatPr defaultColWidth="9.140625" defaultRowHeight="12.75" x14ac:dyDescent="0.2"/>
  <cols>
    <col min="1" max="1" width="6.42578125" style="70" customWidth="1"/>
    <col min="2" max="2" width="34.28515625" style="70" bestFit="1" customWidth="1"/>
    <col min="3" max="3" width="12.7109375" style="70" customWidth="1"/>
    <col min="4" max="4" width="8.85546875" style="70" customWidth="1"/>
    <col min="5" max="5" width="65.7109375" style="70" customWidth="1"/>
    <col min="6" max="6" width="67.85546875" style="70" customWidth="1"/>
    <col min="7" max="7" width="8.5703125" style="70" customWidth="1"/>
    <col min="8" max="9" width="8.28515625" style="70" hidden="1" customWidth="1"/>
    <col min="10" max="10" width="9.7109375" style="70" hidden="1" customWidth="1"/>
    <col min="11" max="16384" width="9.140625" style="70"/>
  </cols>
  <sheetData>
    <row r="1" spans="1:10" ht="15.75" x14ac:dyDescent="0.2">
      <c r="A1" s="152" t="s">
        <v>248</v>
      </c>
      <c r="B1" s="153"/>
      <c r="C1" s="153"/>
      <c r="D1" s="153"/>
      <c r="E1" s="153"/>
      <c r="F1" s="153"/>
      <c r="G1" s="154"/>
    </row>
    <row r="2" spans="1:10" ht="102.6" customHeight="1" x14ac:dyDescent="0.2">
      <c r="A2" s="155" t="s">
        <v>211</v>
      </c>
      <c r="B2" s="156"/>
      <c r="C2" s="156"/>
      <c r="D2" s="156"/>
      <c r="E2" s="156"/>
      <c r="F2" s="156"/>
      <c r="G2" s="157"/>
    </row>
    <row r="3" spans="1:10" ht="25.5" x14ac:dyDescent="0.2">
      <c r="A3" s="85" t="s">
        <v>95</v>
      </c>
      <c r="B3" s="85" t="s">
        <v>96</v>
      </c>
      <c r="C3" s="85" t="s">
        <v>24</v>
      </c>
      <c r="D3" s="85" t="s">
        <v>97</v>
      </c>
      <c r="E3" s="85" t="s">
        <v>7</v>
      </c>
      <c r="F3" s="61" t="s">
        <v>159</v>
      </c>
      <c r="G3" s="85" t="s">
        <v>40</v>
      </c>
      <c r="H3" s="71" t="s">
        <v>98</v>
      </c>
      <c r="I3" s="71" t="s">
        <v>99</v>
      </c>
      <c r="J3" s="72" t="s">
        <v>100</v>
      </c>
    </row>
    <row r="4" spans="1:10" ht="51" x14ac:dyDescent="0.2">
      <c r="A4" s="91">
        <v>1</v>
      </c>
      <c r="B4" s="67" t="s">
        <v>212</v>
      </c>
      <c r="C4" s="86" t="s">
        <v>101</v>
      </c>
      <c r="D4" s="86">
        <v>1</v>
      </c>
      <c r="E4" s="67" t="s">
        <v>299</v>
      </c>
      <c r="F4" s="87" t="s">
        <v>107</v>
      </c>
      <c r="G4" s="86" t="s">
        <v>80</v>
      </c>
      <c r="H4" s="71"/>
      <c r="I4" s="71"/>
      <c r="J4" s="72"/>
    </row>
    <row r="5" spans="1:10" ht="369.75" x14ac:dyDescent="0.2">
      <c r="A5" s="88">
        <v>2</v>
      </c>
      <c r="B5" s="67" t="s">
        <v>213</v>
      </c>
      <c r="C5" s="86" t="s">
        <v>4</v>
      </c>
      <c r="D5" s="86">
        <v>1</v>
      </c>
      <c r="E5" s="67" t="s">
        <v>356</v>
      </c>
      <c r="F5" s="55" t="s">
        <v>441</v>
      </c>
      <c r="G5" s="89" t="s">
        <v>442</v>
      </c>
      <c r="H5" s="71"/>
      <c r="I5" s="71"/>
      <c r="J5" s="72"/>
    </row>
    <row r="6" spans="1:10" ht="102" x14ac:dyDescent="0.2">
      <c r="A6" s="91">
        <v>3</v>
      </c>
      <c r="B6" s="67" t="s">
        <v>214</v>
      </c>
      <c r="C6" s="86" t="s">
        <v>5</v>
      </c>
      <c r="D6" s="86">
        <v>1</v>
      </c>
      <c r="E6" s="67" t="s">
        <v>443</v>
      </c>
      <c r="F6" s="87" t="s">
        <v>444</v>
      </c>
      <c r="G6" s="86" t="s">
        <v>445</v>
      </c>
      <c r="H6" s="70">
        <v>1</v>
      </c>
      <c r="I6" s="70">
        <f>H6+8*D6-1</f>
        <v>8</v>
      </c>
      <c r="J6" s="73" t="str">
        <f>IF(H6=I6,H6,H6&amp;"-"&amp;I6)</f>
        <v>1-8</v>
      </c>
    </row>
    <row r="7" spans="1:10" ht="114.75" x14ac:dyDescent="0.2">
      <c r="A7" s="91">
        <v>4</v>
      </c>
      <c r="B7" s="67" t="s">
        <v>335</v>
      </c>
      <c r="C7" s="86" t="s">
        <v>5</v>
      </c>
      <c r="D7" s="86">
        <v>1</v>
      </c>
      <c r="E7" s="67" t="s">
        <v>446</v>
      </c>
      <c r="F7" s="87" t="s">
        <v>447</v>
      </c>
      <c r="G7" s="86" t="s">
        <v>448</v>
      </c>
      <c r="H7" s="70">
        <f>I6+1</f>
        <v>9</v>
      </c>
      <c r="I7" s="70">
        <f>H7+8*D7-1</f>
        <v>16</v>
      </c>
      <c r="J7" s="73" t="str">
        <f>IF(H7=I7,H7,H7&amp;"-"&amp;I7)</f>
        <v>9-16</v>
      </c>
    </row>
    <row r="8" spans="1:10" ht="89.25" x14ac:dyDescent="0.2">
      <c r="A8" s="91">
        <v>5</v>
      </c>
      <c r="B8" s="67" t="s">
        <v>215</v>
      </c>
      <c r="C8" s="86" t="s">
        <v>269</v>
      </c>
      <c r="D8" s="86">
        <v>1</v>
      </c>
      <c r="E8" s="67" t="s">
        <v>217</v>
      </c>
      <c r="F8" s="87" t="s">
        <v>449</v>
      </c>
      <c r="G8" s="86" t="s">
        <v>334</v>
      </c>
      <c r="H8" s="70">
        <f>I7+1</f>
        <v>17</v>
      </c>
      <c r="I8" s="70">
        <f>H8+1*D9-1</f>
        <v>17</v>
      </c>
      <c r="J8" s="73">
        <f>IF(H8=I8,H8,H8&amp;"-"&amp;I8)</f>
        <v>17</v>
      </c>
    </row>
    <row r="9" spans="1:10" ht="127.5" x14ac:dyDescent="0.2">
      <c r="A9" s="91">
        <v>6</v>
      </c>
      <c r="B9" s="67" t="s">
        <v>216</v>
      </c>
      <c r="C9" s="86" t="s">
        <v>300</v>
      </c>
      <c r="D9" s="86">
        <v>1</v>
      </c>
      <c r="E9" s="67" t="s">
        <v>450</v>
      </c>
      <c r="F9" s="87" t="s">
        <v>451</v>
      </c>
      <c r="G9" s="86" t="s">
        <v>115</v>
      </c>
      <c r="H9" s="70" t="e">
        <f>#REF!+1</f>
        <v>#REF!</v>
      </c>
      <c r="I9" s="70" t="e">
        <f>H9+2*D10-1</f>
        <v>#REF!</v>
      </c>
      <c r="J9" s="73" t="e">
        <f>IF(H9=I9,H9,H9&amp;"-"&amp;I9)</f>
        <v>#REF!</v>
      </c>
    </row>
    <row r="10" spans="1:10" ht="369.75" x14ac:dyDescent="0.2">
      <c r="A10" s="91">
        <v>7</v>
      </c>
      <c r="B10" s="68" t="s">
        <v>230</v>
      </c>
      <c r="C10" s="91" t="s">
        <v>87</v>
      </c>
      <c r="D10" s="91">
        <v>1</v>
      </c>
      <c r="E10" s="67" t="s">
        <v>302</v>
      </c>
      <c r="F10" s="67" t="s">
        <v>111</v>
      </c>
      <c r="G10" s="86" t="s">
        <v>106</v>
      </c>
      <c r="H10" s="70" t="e">
        <f>#REF!+1</f>
        <v>#REF!</v>
      </c>
      <c r="I10" s="70" t="e">
        <f>H10+50*D11-1</f>
        <v>#REF!</v>
      </c>
      <c r="J10" s="73" t="e">
        <f>IF(H10=I10,H10,H10&amp;"-"&amp;I10)</f>
        <v>#REF!</v>
      </c>
    </row>
    <row r="11" spans="1:10" ht="38.25" x14ac:dyDescent="0.2">
      <c r="A11" s="91">
        <v>8</v>
      </c>
      <c r="B11" s="69" t="s">
        <v>88</v>
      </c>
      <c r="C11" s="90" t="s">
        <v>89</v>
      </c>
      <c r="D11" s="90">
        <v>1</v>
      </c>
      <c r="E11" s="69" t="s">
        <v>303</v>
      </c>
      <c r="F11" s="132" t="s">
        <v>452</v>
      </c>
      <c r="G11" s="133" t="s">
        <v>333</v>
      </c>
    </row>
    <row r="12" spans="1:10" ht="38.25" x14ac:dyDescent="0.2">
      <c r="A12" s="91">
        <v>9</v>
      </c>
      <c r="B12" s="109" t="s">
        <v>124</v>
      </c>
      <c r="C12" s="96" t="s">
        <v>92</v>
      </c>
      <c r="D12" s="96">
        <v>1</v>
      </c>
      <c r="E12" s="109" t="s">
        <v>434</v>
      </c>
      <c r="F12" s="87" t="s">
        <v>358</v>
      </c>
      <c r="G12" s="92" t="s">
        <v>102</v>
      </c>
    </row>
    <row r="13" spans="1:10" ht="38.25" x14ac:dyDescent="0.2">
      <c r="A13" s="91">
        <v>10</v>
      </c>
      <c r="B13" s="109" t="s">
        <v>160</v>
      </c>
      <c r="C13" s="96" t="s">
        <v>92</v>
      </c>
      <c r="D13" s="96">
        <v>1</v>
      </c>
      <c r="E13" s="109" t="s">
        <v>435</v>
      </c>
      <c r="F13" s="87" t="s">
        <v>358</v>
      </c>
      <c r="G13" s="92" t="s">
        <v>103</v>
      </c>
    </row>
    <row r="14" spans="1:10" ht="38.25" x14ac:dyDescent="0.2">
      <c r="A14" s="91">
        <v>11</v>
      </c>
      <c r="B14" s="110" t="s">
        <v>249</v>
      </c>
      <c r="C14" s="97" t="s">
        <v>92</v>
      </c>
      <c r="D14" s="96">
        <v>1</v>
      </c>
      <c r="E14" s="110" t="s">
        <v>436</v>
      </c>
      <c r="F14" s="87" t="s">
        <v>358</v>
      </c>
      <c r="G14" s="92" t="s">
        <v>104</v>
      </c>
    </row>
    <row r="15" spans="1:10" ht="76.5" x14ac:dyDescent="0.2">
      <c r="A15" s="59">
        <v>12</v>
      </c>
      <c r="B15" s="53" t="s">
        <v>207</v>
      </c>
      <c r="C15" s="54" t="s">
        <v>125</v>
      </c>
      <c r="D15" s="54">
        <v>1</v>
      </c>
      <c r="E15" s="53" t="s">
        <v>208</v>
      </c>
      <c r="F15" s="93" t="s">
        <v>359</v>
      </c>
      <c r="G15" s="105" t="s">
        <v>126</v>
      </c>
    </row>
    <row r="16" spans="1:10" ht="89.25" x14ac:dyDescent="0.2">
      <c r="A16" s="91">
        <v>13</v>
      </c>
      <c r="B16" s="53" t="s">
        <v>209</v>
      </c>
      <c r="C16" s="54" t="s">
        <v>29</v>
      </c>
      <c r="D16" s="54">
        <v>1</v>
      </c>
      <c r="E16" s="94" t="s">
        <v>297</v>
      </c>
      <c r="F16" s="95" t="s">
        <v>354</v>
      </c>
      <c r="G16" s="105" t="s">
        <v>127</v>
      </c>
    </row>
    <row r="17" spans="1:7" ht="114.75" x14ac:dyDescent="0.2">
      <c r="A17" s="91">
        <v>14</v>
      </c>
      <c r="B17" s="98" t="s">
        <v>210</v>
      </c>
      <c r="C17" s="57" t="s">
        <v>128</v>
      </c>
      <c r="D17" s="57">
        <v>1</v>
      </c>
      <c r="E17" s="106" t="s">
        <v>298</v>
      </c>
      <c r="F17" s="107" t="s">
        <v>355</v>
      </c>
      <c r="G17" s="54" t="s">
        <v>129</v>
      </c>
    </row>
    <row r="19" spans="1:7" x14ac:dyDescent="0.2">
      <c r="C19" s="29"/>
      <c r="D19" s="29"/>
    </row>
    <row r="20" spans="1:7" x14ac:dyDescent="0.2">
      <c r="C20" s="111"/>
      <c r="D20" s="29"/>
    </row>
    <row r="21" spans="1:7" x14ac:dyDescent="0.2">
      <c r="C21" s="29"/>
      <c r="D21" s="29"/>
    </row>
    <row r="22" spans="1:7" x14ac:dyDescent="0.2">
      <c r="C22" s="29"/>
      <c r="D22" s="29"/>
    </row>
  </sheetData>
  <mergeCells count="2">
    <mergeCell ref="A1:G1"/>
    <mergeCell ref="A2:G2"/>
  </mergeCells>
  <pageMargins left="0.25" right="0.25" top="0.75" bottom="0.75" header="0.3" footer="0.3"/>
  <pageSetup paperSize="8"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3618C-3F52-4DAB-B2AE-E886B3C8FDB5}">
  <dimension ref="A1:G13"/>
  <sheetViews>
    <sheetView workbookViewId="0"/>
  </sheetViews>
  <sheetFormatPr defaultRowHeight="12.75" x14ac:dyDescent="0.2"/>
  <cols>
    <col min="1" max="1" width="24.5703125" style="33" bestFit="1" customWidth="1"/>
    <col min="2" max="2" width="27.140625" style="33" bestFit="1" customWidth="1"/>
    <col min="3" max="3" width="50.85546875" style="33" bestFit="1" customWidth="1"/>
    <col min="4" max="4" width="11.7109375" style="33" bestFit="1" customWidth="1"/>
    <col min="5" max="5" width="25.5703125" style="33" bestFit="1" customWidth="1"/>
    <col min="6" max="6" width="27.140625" style="33" bestFit="1" customWidth="1"/>
    <col min="7" max="7" width="31.7109375" style="33" bestFit="1" customWidth="1"/>
    <col min="8" max="16384" width="9.140625" style="33"/>
  </cols>
  <sheetData>
    <row r="1" spans="1:7" ht="15.75" x14ac:dyDescent="0.25">
      <c r="A1" s="114" t="s">
        <v>306</v>
      </c>
    </row>
    <row r="2" spans="1:7" ht="13.5" thickBot="1" x14ac:dyDescent="0.25"/>
    <row r="3" spans="1:7" ht="13.5" thickBot="1" x14ac:dyDescent="0.25">
      <c r="A3" s="115" t="s">
        <v>307</v>
      </c>
      <c r="B3" s="116" t="s">
        <v>308</v>
      </c>
      <c r="C3" s="117" t="s">
        <v>309</v>
      </c>
      <c r="D3" s="118" t="s">
        <v>310</v>
      </c>
      <c r="E3" s="119" t="s">
        <v>311</v>
      </c>
      <c r="F3" s="120" t="s">
        <v>308</v>
      </c>
      <c r="G3" s="121" t="s">
        <v>309</v>
      </c>
    </row>
    <row r="4" spans="1:7" x14ac:dyDescent="0.2">
      <c r="A4" s="122" t="s">
        <v>46</v>
      </c>
      <c r="B4" s="33" t="s">
        <v>88</v>
      </c>
      <c r="C4" s="123" t="s">
        <v>312</v>
      </c>
      <c r="D4" s="33" t="s">
        <v>313</v>
      </c>
      <c r="E4" s="122" t="s">
        <v>314</v>
      </c>
      <c r="F4" s="33" t="s">
        <v>88</v>
      </c>
      <c r="G4" s="123" t="s">
        <v>315</v>
      </c>
    </row>
    <row r="5" spans="1:7" x14ac:dyDescent="0.2">
      <c r="A5" s="122" t="s">
        <v>316</v>
      </c>
      <c r="B5" s="33" t="s">
        <v>317</v>
      </c>
      <c r="C5" s="123" t="s">
        <v>318</v>
      </c>
      <c r="D5" s="33" t="s">
        <v>319</v>
      </c>
      <c r="E5" s="122" t="s">
        <v>46</v>
      </c>
      <c r="F5" s="33" t="s">
        <v>317</v>
      </c>
      <c r="G5" s="123" t="s">
        <v>342</v>
      </c>
    </row>
    <row r="6" spans="1:7" x14ac:dyDescent="0.2">
      <c r="A6" s="122" t="s">
        <v>316</v>
      </c>
      <c r="B6" s="33" t="s">
        <v>322</v>
      </c>
      <c r="C6" s="123" t="s">
        <v>315</v>
      </c>
      <c r="D6" s="33" t="s">
        <v>313</v>
      </c>
      <c r="E6" s="122" t="s">
        <v>323</v>
      </c>
      <c r="F6" s="33" t="s">
        <v>322</v>
      </c>
      <c r="G6" s="123" t="s">
        <v>315</v>
      </c>
    </row>
    <row r="7" spans="1:7" x14ac:dyDescent="0.2">
      <c r="A7" s="122" t="s">
        <v>316</v>
      </c>
      <c r="B7" s="33" t="s">
        <v>324</v>
      </c>
      <c r="C7" s="123" t="s">
        <v>320</v>
      </c>
      <c r="D7" s="33" t="s">
        <v>313</v>
      </c>
      <c r="E7" s="122" t="s">
        <v>325</v>
      </c>
      <c r="F7" s="33" t="s">
        <v>324</v>
      </c>
      <c r="G7" s="123" t="s">
        <v>315</v>
      </c>
    </row>
    <row r="8" spans="1:7" x14ac:dyDescent="0.2">
      <c r="A8" s="122" t="s">
        <v>326</v>
      </c>
      <c r="B8" s="33" t="s">
        <v>327</v>
      </c>
      <c r="C8" s="123" t="s">
        <v>328</v>
      </c>
      <c r="D8" s="33" t="s">
        <v>319</v>
      </c>
      <c r="E8" s="122" t="s">
        <v>46</v>
      </c>
      <c r="F8" s="33" t="s">
        <v>327</v>
      </c>
      <c r="G8" s="123" t="s">
        <v>315</v>
      </c>
    </row>
    <row r="9" spans="1:7" x14ac:dyDescent="0.2">
      <c r="A9" s="122" t="s">
        <v>326</v>
      </c>
      <c r="B9" s="33" t="s">
        <v>327</v>
      </c>
      <c r="C9" s="123" t="s">
        <v>329</v>
      </c>
      <c r="D9" s="33" t="s">
        <v>319</v>
      </c>
      <c r="E9" s="122" t="s">
        <v>330</v>
      </c>
      <c r="F9" s="33" t="s">
        <v>327</v>
      </c>
      <c r="G9" s="123" t="s">
        <v>315</v>
      </c>
    </row>
    <row r="10" spans="1:7" x14ac:dyDescent="0.2">
      <c r="A10" s="122" t="s">
        <v>326</v>
      </c>
      <c r="B10" s="33" t="s">
        <v>327</v>
      </c>
      <c r="C10" s="123" t="s">
        <v>331</v>
      </c>
      <c r="D10" s="33" t="s">
        <v>319</v>
      </c>
      <c r="E10" s="122" t="s">
        <v>321</v>
      </c>
      <c r="F10" s="33" t="s">
        <v>327</v>
      </c>
      <c r="G10" s="123" t="s">
        <v>315</v>
      </c>
    </row>
    <row r="11" spans="1:7" x14ac:dyDescent="0.2">
      <c r="A11" s="122" t="s">
        <v>332</v>
      </c>
      <c r="B11" s="33" t="s">
        <v>327</v>
      </c>
      <c r="C11" s="123" t="s">
        <v>328</v>
      </c>
      <c r="D11" s="33" t="s">
        <v>319</v>
      </c>
      <c r="E11" s="122" t="s">
        <v>46</v>
      </c>
      <c r="F11" s="33" t="s">
        <v>327</v>
      </c>
      <c r="G11" s="123" t="s">
        <v>315</v>
      </c>
    </row>
    <row r="12" spans="1:7" x14ac:dyDescent="0.2">
      <c r="A12" s="122" t="s">
        <v>332</v>
      </c>
      <c r="B12" s="33" t="s">
        <v>327</v>
      </c>
      <c r="C12" s="123" t="s">
        <v>329</v>
      </c>
      <c r="D12" s="33" t="s">
        <v>319</v>
      </c>
      <c r="E12" s="122" t="s">
        <v>330</v>
      </c>
      <c r="F12" s="33" t="s">
        <v>327</v>
      </c>
      <c r="G12" s="123" t="s">
        <v>315</v>
      </c>
    </row>
    <row r="13" spans="1:7" ht="13.5" thickBot="1" x14ac:dyDescent="0.25">
      <c r="A13" s="124" t="s">
        <v>332</v>
      </c>
      <c r="B13" s="125" t="s">
        <v>327</v>
      </c>
      <c r="C13" s="126" t="s">
        <v>331</v>
      </c>
      <c r="D13" s="125" t="s">
        <v>319</v>
      </c>
      <c r="E13" s="124" t="s">
        <v>321</v>
      </c>
      <c r="F13" s="125" t="s">
        <v>327</v>
      </c>
      <c r="G13" s="126" t="s">
        <v>315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zoomScale="110" zoomScaleNormal="110" workbookViewId="0">
      <selection activeCell="E3" sqref="E3"/>
    </sheetView>
  </sheetViews>
  <sheetFormatPr defaultColWidth="9.140625" defaultRowHeight="12.75" x14ac:dyDescent="0.2"/>
  <cols>
    <col min="1" max="1" width="7.28515625" style="33" customWidth="1"/>
    <col min="2" max="2" width="24.85546875" style="33" customWidth="1"/>
    <col min="3" max="3" width="11" style="33" customWidth="1"/>
    <col min="4" max="4" width="10.140625" style="33" customWidth="1"/>
    <col min="5" max="5" width="45.7109375" style="33" customWidth="1"/>
    <col min="6" max="16384" width="9.140625" style="33"/>
  </cols>
  <sheetData>
    <row r="1" spans="1:5" ht="25.15" customHeight="1" x14ac:dyDescent="0.2">
      <c r="A1" s="158" t="s">
        <v>69</v>
      </c>
      <c r="B1" s="159"/>
      <c r="C1" s="159"/>
      <c r="D1" s="159"/>
      <c r="E1" s="160"/>
    </row>
    <row r="2" spans="1:5" ht="25.15" customHeight="1" x14ac:dyDescent="0.2">
      <c r="A2" s="34" t="s">
        <v>22</v>
      </c>
      <c r="B2" s="35" t="s">
        <v>28</v>
      </c>
      <c r="C2" s="36" t="s">
        <v>3</v>
      </c>
      <c r="D2" s="35" t="s">
        <v>24</v>
      </c>
      <c r="E2" s="35" t="s">
        <v>7</v>
      </c>
    </row>
    <row r="3" spans="1:5" s="43" customFormat="1" ht="38.25" x14ac:dyDescent="0.2">
      <c r="A3" s="37">
        <v>1</v>
      </c>
      <c r="B3" s="24" t="s">
        <v>277</v>
      </c>
      <c r="C3" s="99" t="s">
        <v>37</v>
      </c>
      <c r="D3" s="23" t="s">
        <v>5</v>
      </c>
      <c r="E3" s="24" t="s">
        <v>453</v>
      </c>
    </row>
    <row r="4" spans="1:5" s="43" customFormat="1" ht="102" x14ac:dyDescent="0.2">
      <c r="A4" s="37">
        <f t="shared" ref="A4:A9" si="0">A3+1</f>
        <v>2</v>
      </c>
      <c r="B4" s="24" t="s">
        <v>220</v>
      </c>
      <c r="C4" s="100">
        <v>9</v>
      </c>
      <c r="D4" s="23" t="s">
        <v>29</v>
      </c>
      <c r="E4" s="24" t="s">
        <v>218</v>
      </c>
    </row>
    <row r="5" spans="1:5" ht="51" x14ac:dyDescent="0.2">
      <c r="A5" s="37">
        <f t="shared" si="0"/>
        <v>3</v>
      </c>
      <c r="B5" s="108" t="s">
        <v>229</v>
      </c>
      <c r="C5" s="42">
        <v>10</v>
      </c>
      <c r="D5" s="40" t="s">
        <v>29</v>
      </c>
      <c r="E5" s="38" t="s">
        <v>219</v>
      </c>
    </row>
    <row r="6" spans="1:5" ht="153" x14ac:dyDescent="0.2">
      <c r="A6" s="37">
        <f t="shared" si="0"/>
        <v>4</v>
      </c>
      <c r="B6" s="74" t="s">
        <v>221</v>
      </c>
      <c r="C6" s="42">
        <v>11</v>
      </c>
      <c r="D6" s="40" t="s">
        <v>29</v>
      </c>
      <c r="E6" s="38" t="s">
        <v>280</v>
      </c>
    </row>
    <row r="7" spans="1:5" ht="204" x14ac:dyDescent="0.2">
      <c r="A7" s="37">
        <f t="shared" si="0"/>
        <v>5</v>
      </c>
      <c r="B7" s="38" t="s">
        <v>222</v>
      </c>
      <c r="C7" s="39" t="s">
        <v>38</v>
      </c>
      <c r="D7" s="40" t="s">
        <v>9</v>
      </c>
      <c r="E7" s="38" t="s">
        <v>279</v>
      </c>
    </row>
    <row r="8" spans="1:5" s="43" customFormat="1" ht="76.5" x14ac:dyDescent="0.2">
      <c r="A8" s="37">
        <f t="shared" si="0"/>
        <v>6</v>
      </c>
      <c r="B8" s="24" t="s">
        <v>231</v>
      </c>
      <c r="C8" s="22" t="s">
        <v>81</v>
      </c>
      <c r="D8" s="23" t="s">
        <v>357</v>
      </c>
      <c r="E8" s="24" t="s">
        <v>281</v>
      </c>
    </row>
    <row r="9" spans="1:5" ht="63.75" x14ac:dyDescent="0.2">
      <c r="A9" s="37">
        <f t="shared" si="0"/>
        <v>7</v>
      </c>
      <c r="B9" s="38" t="s">
        <v>223</v>
      </c>
      <c r="C9" s="41" t="s">
        <v>82</v>
      </c>
      <c r="D9" s="40" t="s">
        <v>6</v>
      </c>
      <c r="E9" s="38" t="s">
        <v>282</v>
      </c>
    </row>
    <row r="10" spans="1:5" x14ac:dyDescent="0.2">
      <c r="A10" s="51"/>
      <c r="B10" s="52"/>
      <c r="C10" s="52"/>
      <c r="D10" s="52"/>
      <c r="E10" s="52"/>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workbookViewId="0">
      <selection activeCell="B13" sqref="B13:I14"/>
    </sheetView>
  </sheetViews>
  <sheetFormatPr defaultColWidth="9.140625" defaultRowHeight="12.75" x14ac:dyDescent="0.2"/>
  <cols>
    <col min="1" max="16384" width="9.140625" style="33"/>
  </cols>
  <sheetData>
    <row r="1" spans="1:21" ht="15" customHeight="1" thickBot="1" x14ac:dyDescent="0.25">
      <c r="A1" s="44"/>
      <c r="B1" s="180" t="s">
        <v>224</v>
      </c>
      <c r="C1" s="181"/>
      <c r="D1" s="181"/>
      <c r="E1" s="181"/>
      <c r="F1" s="181"/>
      <c r="G1" s="181"/>
      <c r="H1" s="181"/>
      <c r="I1" s="181"/>
      <c r="J1" s="181"/>
      <c r="K1" s="181"/>
      <c r="L1" s="181"/>
      <c r="M1" s="181"/>
      <c r="N1" s="181"/>
      <c r="O1" s="181"/>
      <c r="P1" s="181"/>
      <c r="Q1" s="181"/>
      <c r="R1" s="181"/>
      <c r="S1" s="181"/>
      <c r="T1" s="181"/>
      <c r="U1" s="182"/>
    </row>
    <row r="2" spans="1:21" ht="17.25" thickBot="1" x14ac:dyDescent="0.25">
      <c r="A2" s="44"/>
      <c r="B2" s="134">
        <v>0</v>
      </c>
      <c r="C2" s="135">
        <v>1</v>
      </c>
      <c r="D2" s="135">
        <v>0</v>
      </c>
      <c r="E2" s="135">
        <v>7</v>
      </c>
      <c r="F2" s="135">
        <v>2</v>
      </c>
      <c r="G2" s="135">
        <v>0</v>
      </c>
      <c r="H2" s="135">
        <v>2</v>
      </c>
      <c r="I2" s="135">
        <v>4</v>
      </c>
      <c r="J2" s="135">
        <v>1</v>
      </c>
      <c r="K2" s="136">
        <v>2</v>
      </c>
      <c r="L2" s="135">
        <v>2</v>
      </c>
      <c r="M2" s="137">
        <v>0</v>
      </c>
      <c r="N2" s="137">
        <v>1</v>
      </c>
      <c r="O2" s="137">
        <v>0</v>
      </c>
      <c r="P2" s="137">
        <v>7</v>
      </c>
      <c r="Q2" s="137">
        <v>7</v>
      </c>
      <c r="R2" s="137">
        <v>0</v>
      </c>
      <c r="S2" s="137">
        <v>0</v>
      </c>
      <c r="T2" s="137">
        <v>3</v>
      </c>
      <c r="U2" s="137">
        <v>0</v>
      </c>
    </row>
    <row r="3" spans="1:21" ht="13.15" customHeight="1" x14ac:dyDescent="0.2">
      <c r="A3" s="44">
        <v>1</v>
      </c>
      <c r="B3" s="163" t="s">
        <v>34</v>
      </c>
      <c r="C3" s="164"/>
      <c r="D3" s="164"/>
      <c r="E3" s="164"/>
      <c r="F3" s="164"/>
      <c r="G3" s="164"/>
      <c r="H3" s="164"/>
      <c r="I3" s="165"/>
      <c r="J3" s="138" t="s">
        <v>73</v>
      </c>
      <c r="K3" s="139" t="s">
        <v>74</v>
      </c>
      <c r="L3" s="140" t="s">
        <v>75</v>
      </c>
      <c r="M3" s="161" t="s">
        <v>35</v>
      </c>
      <c r="N3" s="161"/>
      <c r="O3" s="161" t="s">
        <v>83</v>
      </c>
      <c r="P3" s="161"/>
      <c r="Q3" s="161"/>
      <c r="R3" s="161" t="s">
        <v>36</v>
      </c>
      <c r="S3" s="161"/>
      <c r="T3" s="161"/>
      <c r="U3" s="161"/>
    </row>
    <row r="4" spans="1:21" ht="13.5" thickBot="1" x14ac:dyDescent="0.25">
      <c r="A4" s="44"/>
      <c r="B4" s="166"/>
      <c r="C4" s="167"/>
      <c r="D4" s="167"/>
      <c r="E4" s="167"/>
      <c r="F4" s="167"/>
      <c r="G4" s="167"/>
      <c r="H4" s="167"/>
      <c r="I4" s="168"/>
      <c r="J4" s="141" t="s">
        <v>76</v>
      </c>
      <c r="K4" s="142" t="s">
        <v>77</v>
      </c>
      <c r="L4" s="143" t="s">
        <v>78</v>
      </c>
      <c r="M4" s="162"/>
      <c r="N4" s="162"/>
      <c r="O4" s="162"/>
      <c r="P4" s="162"/>
      <c r="Q4" s="162"/>
      <c r="R4" s="162"/>
      <c r="S4" s="162"/>
      <c r="T4" s="162"/>
      <c r="U4" s="162"/>
    </row>
    <row r="5" spans="1:21" ht="17.25" thickBot="1" x14ac:dyDescent="0.35">
      <c r="A5" s="44"/>
      <c r="B5" s="144"/>
      <c r="C5" s="145"/>
      <c r="D5" s="145"/>
      <c r="E5" s="145"/>
      <c r="F5" s="145"/>
      <c r="G5" s="145"/>
      <c r="H5" s="145"/>
      <c r="I5" s="145"/>
      <c r="J5" s="145"/>
      <c r="K5" s="145"/>
      <c r="L5" s="145"/>
      <c r="M5" s="145"/>
      <c r="N5" s="145"/>
      <c r="O5" s="145"/>
      <c r="P5" s="145"/>
      <c r="Q5" s="145"/>
      <c r="R5" s="145"/>
      <c r="S5" s="145"/>
      <c r="T5" s="145"/>
      <c r="U5" s="145"/>
    </row>
    <row r="6" spans="1:21" ht="15" customHeight="1" thickBot="1" x14ac:dyDescent="0.25">
      <c r="A6" s="44"/>
      <c r="B6" s="169" t="s">
        <v>225</v>
      </c>
      <c r="C6" s="170"/>
      <c r="D6" s="170"/>
      <c r="E6" s="170"/>
      <c r="F6" s="170"/>
      <c r="G6" s="170"/>
      <c r="H6" s="170"/>
      <c r="I6" s="170"/>
      <c r="J6" s="170"/>
      <c r="K6" s="170"/>
      <c r="L6" s="170"/>
      <c r="M6" s="170"/>
      <c r="N6" s="170"/>
      <c r="O6" s="170"/>
      <c r="P6" s="170"/>
      <c r="Q6" s="170"/>
      <c r="R6" s="170"/>
      <c r="S6" s="170"/>
      <c r="T6" s="170"/>
      <c r="U6" s="171"/>
    </row>
    <row r="7" spans="1:21" ht="17.25" thickBot="1" x14ac:dyDescent="0.25">
      <c r="A7" s="44"/>
      <c r="B7" s="134">
        <v>1</v>
      </c>
      <c r="C7" s="135">
        <v>1</v>
      </c>
      <c r="D7" s="135">
        <v>0</v>
      </c>
      <c r="E7" s="135">
        <v>3</v>
      </c>
      <c r="F7" s="135">
        <v>2</v>
      </c>
      <c r="G7" s="135">
        <v>0</v>
      </c>
      <c r="H7" s="135">
        <v>2</v>
      </c>
      <c r="I7" s="135">
        <v>5</v>
      </c>
      <c r="J7" s="135">
        <v>2</v>
      </c>
      <c r="K7" s="136">
        <v>2</v>
      </c>
      <c r="L7" s="135">
        <v>2</v>
      </c>
      <c r="M7" s="135">
        <v>0</v>
      </c>
      <c r="N7" s="135">
        <v>3</v>
      </c>
      <c r="O7" s="135">
        <v>0</v>
      </c>
      <c r="P7" s="135">
        <v>5</v>
      </c>
      <c r="Q7" s="135">
        <v>0</v>
      </c>
      <c r="R7" s="135">
        <v>0</v>
      </c>
      <c r="S7" s="135">
        <v>0</v>
      </c>
      <c r="T7" s="135">
        <v>7</v>
      </c>
      <c r="U7" s="135">
        <v>0</v>
      </c>
    </row>
    <row r="8" spans="1:21" ht="13.15" customHeight="1" x14ac:dyDescent="0.2">
      <c r="A8" s="44">
        <v>2</v>
      </c>
      <c r="B8" s="163" t="s">
        <v>34</v>
      </c>
      <c r="C8" s="164"/>
      <c r="D8" s="164"/>
      <c r="E8" s="164"/>
      <c r="F8" s="164"/>
      <c r="G8" s="164"/>
      <c r="H8" s="164"/>
      <c r="I8" s="165"/>
      <c r="J8" s="138" t="s">
        <v>73</v>
      </c>
      <c r="K8" s="139" t="s">
        <v>74</v>
      </c>
      <c r="L8" s="140" t="s">
        <v>75</v>
      </c>
      <c r="M8" s="163" t="s">
        <v>35</v>
      </c>
      <c r="N8" s="165"/>
      <c r="O8" s="161" t="s">
        <v>83</v>
      </c>
      <c r="P8" s="161"/>
      <c r="Q8" s="161"/>
      <c r="R8" s="161" t="s">
        <v>36</v>
      </c>
      <c r="S8" s="161"/>
      <c r="T8" s="161"/>
      <c r="U8" s="161"/>
    </row>
    <row r="9" spans="1:21" ht="13.5" thickBot="1" x14ac:dyDescent="0.25">
      <c r="A9" s="44"/>
      <c r="B9" s="166"/>
      <c r="C9" s="167"/>
      <c r="D9" s="167"/>
      <c r="E9" s="167"/>
      <c r="F9" s="167"/>
      <c r="G9" s="167"/>
      <c r="H9" s="167"/>
      <c r="I9" s="168"/>
      <c r="J9" s="141" t="s">
        <v>76</v>
      </c>
      <c r="K9" s="142" t="s">
        <v>77</v>
      </c>
      <c r="L9" s="143" t="s">
        <v>78</v>
      </c>
      <c r="M9" s="166"/>
      <c r="N9" s="168"/>
      <c r="O9" s="162"/>
      <c r="P9" s="162"/>
      <c r="Q9" s="162"/>
      <c r="R9" s="162"/>
      <c r="S9" s="162"/>
      <c r="T9" s="162"/>
      <c r="U9" s="162"/>
    </row>
    <row r="10" spans="1:21" ht="17.25" thickBot="1" x14ac:dyDescent="0.25">
      <c r="A10" s="44"/>
      <c r="B10" s="146"/>
      <c r="C10" s="145"/>
      <c r="D10" s="145"/>
      <c r="E10" s="145"/>
      <c r="F10" s="145"/>
      <c r="G10" s="145"/>
      <c r="H10" s="145"/>
      <c r="I10" s="145"/>
      <c r="J10" s="145"/>
      <c r="K10" s="145"/>
      <c r="L10" s="145"/>
      <c r="M10" s="145"/>
      <c r="N10" s="145"/>
      <c r="O10" s="145"/>
      <c r="P10" s="145"/>
      <c r="Q10" s="145"/>
      <c r="R10" s="145"/>
      <c r="S10" s="145"/>
      <c r="T10" s="145"/>
      <c r="U10" s="145"/>
    </row>
    <row r="11" spans="1:21" ht="15" customHeight="1" thickBot="1" x14ac:dyDescent="0.25">
      <c r="A11" s="44"/>
      <c r="B11" s="169" t="s">
        <v>226</v>
      </c>
      <c r="C11" s="170"/>
      <c r="D11" s="170"/>
      <c r="E11" s="170"/>
      <c r="F11" s="170"/>
      <c r="G11" s="170"/>
      <c r="H11" s="170"/>
      <c r="I11" s="170"/>
      <c r="J11" s="170"/>
      <c r="K11" s="170"/>
      <c r="L11" s="170"/>
      <c r="M11" s="170"/>
      <c r="N11" s="170"/>
      <c r="O11" s="170"/>
      <c r="P11" s="170"/>
      <c r="Q11" s="170"/>
      <c r="R11" s="170"/>
      <c r="S11" s="170"/>
      <c r="T11" s="170"/>
      <c r="U11" s="171"/>
    </row>
    <row r="12" spans="1:21" ht="17.25" thickBot="1" x14ac:dyDescent="0.25">
      <c r="A12" s="44"/>
      <c r="B12" s="134">
        <v>0</v>
      </c>
      <c r="C12" s="135">
        <v>1</v>
      </c>
      <c r="D12" s="135">
        <v>0</v>
      </c>
      <c r="E12" s="135">
        <v>6</v>
      </c>
      <c r="F12" s="135">
        <v>2</v>
      </c>
      <c r="G12" s="135">
        <v>0</v>
      </c>
      <c r="H12" s="135">
        <v>2</v>
      </c>
      <c r="I12" s="135">
        <v>5</v>
      </c>
      <c r="J12" s="135">
        <v>3</v>
      </c>
      <c r="K12" s="136">
        <v>2</v>
      </c>
      <c r="L12" s="135">
        <v>1</v>
      </c>
      <c r="M12" s="135">
        <v>0</v>
      </c>
      <c r="N12" s="135">
        <v>3</v>
      </c>
      <c r="O12" s="135">
        <v>1</v>
      </c>
      <c r="P12" s="135">
        <v>2</v>
      </c>
      <c r="Q12" s="135">
        <v>1</v>
      </c>
      <c r="R12" s="135">
        <v>0</v>
      </c>
      <c r="S12" s="135">
        <v>1</v>
      </c>
      <c r="T12" s="135">
        <v>5</v>
      </c>
      <c r="U12" s="135">
        <v>0</v>
      </c>
    </row>
    <row r="13" spans="1:21" ht="13.15" customHeight="1" x14ac:dyDescent="0.2">
      <c r="A13" s="44">
        <v>3</v>
      </c>
      <c r="B13" s="163" t="s">
        <v>34</v>
      </c>
      <c r="C13" s="164"/>
      <c r="D13" s="164"/>
      <c r="E13" s="164"/>
      <c r="F13" s="164"/>
      <c r="G13" s="164"/>
      <c r="H13" s="164"/>
      <c r="I13" s="165"/>
      <c r="J13" s="138" t="s">
        <v>73</v>
      </c>
      <c r="K13" s="139" t="s">
        <v>74</v>
      </c>
      <c r="L13" s="140" t="s">
        <v>75</v>
      </c>
      <c r="M13" s="163" t="s">
        <v>35</v>
      </c>
      <c r="N13" s="165"/>
      <c r="O13" s="161" t="s">
        <v>83</v>
      </c>
      <c r="P13" s="161"/>
      <c r="Q13" s="161"/>
      <c r="R13" s="161" t="s">
        <v>36</v>
      </c>
      <c r="S13" s="161"/>
      <c r="T13" s="161"/>
      <c r="U13" s="161"/>
    </row>
    <row r="14" spans="1:21" ht="13.5" thickBot="1" x14ac:dyDescent="0.25">
      <c r="A14" s="44"/>
      <c r="B14" s="166"/>
      <c r="C14" s="167"/>
      <c r="D14" s="167"/>
      <c r="E14" s="167"/>
      <c r="F14" s="167"/>
      <c r="G14" s="167"/>
      <c r="H14" s="167"/>
      <c r="I14" s="168"/>
      <c r="J14" s="141" t="s">
        <v>76</v>
      </c>
      <c r="K14" s="142" t="s">
        <v>77</v>
      </c>
      <c r="L14" s="143" t="s">
        <v>78</v>
      </c>
      <c r="M14" s="166"/>
      <c r="N14" s="168"/>
      <c r="O14" s="162"/>
      <c r="P14" s="162"/>
      <c r="Q14" s="162"/>
      <c r="R14" s="162"/>
      <c r="S14" s="162"/>
      <c r="T14" s="162"/>
      <c r="U14" s="162"/>
    </row>
    <row r="15" spans="1:21" ht="17.25" thickBot="1" x14ac:dyDescent="0.25">
      <c r="A15" s="44"/>
      <c r="B15" s="146"/>
      <c r="C15" s="145"/>
      <c r="D15" s="145"/>
      <c r="E15" s="145"/>
      <c r="F15" s="145"/>
      <c r="G15" s="145"/>
      <c r="H15" s="145"/>
      <c r="I15" s="145"/>
      <c r="J15" s="145"/>
      <c r="K15" s="145"/>
      <c r="L15" s="145"/>
      <c r="M15" s="145"/>
      <c r="N15" s="145"/>
      <c r="O15" s="145"/>
      <c r="P15" s="145"/>
      <c r="Q15" s="145"/>
      <c r="R15" s="145"/>
      <c r="S15" s="145"/>
      <c r="T15" s="145"/>
      <c r="U15" s="145"/>
    </row>
    <row r="16" spans="1:21" ht="15" customHeight="1" thickBot="1" x14ac:dyDescent="0.25">
      <c r="A16" s="44"/>
      <c r="B16" s="169" t="s">
        <v>227</v>
      </c>
      <c r="C16" s="170"/>
      <c r="D16" s="170"/>
      <c r="E16" s="170"/>
      <c r="F16" s="170"/>
      <c r="G16" s="170"/>
      <c r="H16" s="170"/>
      <c r="I16" s="170"/>
      <c r="J16" s="170"/>
      <c r="K16" s="170"/>
      <c r="L16" s="170"/>
      <c r="M16" s="170"/>
      <c r="N16" s="170"/>
      <c r="O16" s="170"/>
      <c r="P16" s="170"/>
      <c r="Q16" s="170"/>
      <c r="R16" s="170"/>
      <c r="S16" s="170"/>
      <c r="T16" s="170"/>
      <c r="U16" s="171"/>
    </row>
    <row r="17" spans="1:21" ht="17.25" thickBot="1" x14ac:dyDescent="0.25">
      <c r="A17" s="44"/>
      <c r="B17" s="134">
        <v>0</v>
      </c>
      <c r="C17" s="135">
        <v>6</v>
      </c>
      <c r="D17" s="135">
        <v>0</v>
      </c>
      <c r="E17" s="135">
        <v>7</v>
      </c>
      <c r="F17" s="135">
        <v>2</v>
      </c>
      <c r="G17" s="135">
        <v>0</v>
      </c>
      <c r="H17" s="135">
        <v>2</v>
      </c>
      <c r="I17" s="135">
        <v>4</v>
      </c>
      <c r="J17" s="135">
        <v>3</v>
      </c>
      <c r="K17" s="136">
        <v>1</v>
      </c>
      <c r="L17" s="135">
        <v>1</v>
      </c>
      <c r="M17" s="135">
        <v>0</v>
      </c>
      <c r="N17" s="135">
        <v>3</v>
      </c>
      <c r="O17" s="135">
        <v>1</v>
      </c>
      <c r="P17" s="135">
        <v>3</v>
      </c>
      <c r="Q17" s="135">
        <v>5</v>
      </c>
      <c r="R17" s="135">
        <v>0</v>
      </c>
      <c r="S17" s="135">
        <v>4</v>
      </c>
      <c r="T17" s="135">
        <v>3</v>
      </c>
      <c r="U17" s="135">
        <v>0</v>
      </c>
    </row>
    <row r="18" spans="1:21" ht="13.15" customHeight="1" x14ac:dyDescent="0.2">
      <c r="A18" s="44">
        <v>4</v>
      </c>
      <c r="B18" s="163" t="s">
        <v>34</v>
      </c>
      <c r="C18" s="164"/>
      <c r="D18" s="164"/>
      <c r="E18" s="164"/>
      <c r="F18" s="164"/>
      <c r="G18" s="164"/>
      <c r="H18" s="164"/>
      <c r="I18" s="165"/>
      <c r="J18" s="138" t="s">
        <v>73</v>
      </c>
      <c r="K18" s="139" t="s">
        <v>74</v>
      </c>
      <c r="L18" s="140" t="s">
        <v>75</v>
      </c>
      <c r="M18" s="163" t="s">
        <v>35</v>
      </c>
      <c r="N18" s="165"/>
      <c r="O18" s="161" t="s">
        <v>83</v>
      </c>
      <c r="P18" s="161"/>
      <c r="Q18" s="161"/>
      <c r="R18" s="161" t="s">
        <v>36</v>
      </c>
      <c r="S18" s="161"/>
      <c r="T18" s="161"/>
      <c r="U18" s="161"/>
    </row>
    <row r="19" spans="1:21" ht="13.5" thickBot="1" x14ac:dyDescent="0.25">
      <c r="A19" s="44"/>
      <c r="B19" s="166"/>
      <c r="C19" s="167"/>
      <c r="D19" s="167"/>
      <c r="E19" s="167"/>
      <c r="F19" s="167"/>
      <c r="G19" s="167"/>
      <c r="H19" s="167"/>
      <c r="I19" s="168"/>
      <c r="J19" s="141" t="s">
        <v>76</v>
      </c>
      <c r="K19" s="142" t="s">
        <v>77</v>
      </c>
      <c r="L19" s="143" t="s">
        <v>78</v>
      </c>
      <c r="M19" s="166"/>
      <c r="N19" s="168"/>
      <c r="O19" s="162"/>
      <c r="P19" s="162"/>
      <c r="Q19" s="162"/>
      <c r="R19" s="162"/>
      <c r="S19" s="162"/>
      <c r="T19" s="162"/>
      <c r="U19" s="162"/>
    </row>
    <row r="20" spans="1:21" ht="17.25" thickBot="1" x14ac:dyDescent="0.25">
      <c r="A20" s="44"/>
      <c r="B20" s="146"/>
      <c r="C20" s="145"/>
      <c r="D20" s="145"/>
      <c r="E20" s="145"/>
      <c r="F20" s="145"/>
      <c r="G20" s="145"/>
      <c r="H20" s="145"/>
      <c r="I20" s="145"/>
      <c r="J20" s="145"/>
      <c r="K20" s="145"/>
      <c r="L20" s="145"/>
      <c r="M20" s="145"/>
      <c r="N20" s="145"/>
      <c r="O20" s="145"/>
      <c r="P20" s="145"/>
      <c r="Q20" s="145"/>
      <c r="R20" s="145"/>
      <c r="S20" s="145"/>
      <c r="T20" s="145"/>
      <c r="U20" s="145"/>
    </row>
    <row r="21" spans="1:21" ht="15" customHeight="1" thickBot="1" x14ac:dyDescent="0.25">
      <c r="A21" s="44"/>
      <c r="B21" s="169" t="s">
        <v>228</v>
      </c>
      <c r="C21" s="170"/>
      <c r="D21" s="170"/>
      <c r="E21" s="170"/>
      <c r="F21" s="170"/>
      <c r="G21" s="170"/>
      <c r="H21" s="170"/>
      <c r="I21" s="170"/>
      <c r="J21" s="170"/>
      <c r="K21" s="170"/>
      <c r="L21" s="170"/>
      <c r="M21" s="170"/>
      <c r="N21" s="170"/>
      <c r="O21" s="170"/>
      <c r="P21" s="170"/>
      <c r="Q21" s="170"/>
      <c r="R21" s="170"/>
      <c r="S21" s="170"/>
      <c r="T21" s="170"/>
      <c r="U21" s="171"/>
    </row>
    <row r="22" spans="1:21" ht="17.25" thickBot="1" x14ac:dyDescent="0.25">
      <c r="A22" s="44"/>
      <c r="B22" s="134">
        <v>0</v>
      </c>
      <c r="C22" s="135">
        <v>1</v>
      </c>
      <c r="D22" s="135">
        <v>0</v>
      </c>
      <c r="E22" s="135">
        <v>8</v>
      </c>
      <c r="F22" s="135">
        <v>2</v>
      </c>
      <c r="G22" s="135">
        <v>0</v>
      </c>
      <c r="H22" s="135">
        <v>2</v>
      </c>
      <c r="I22" s="135">
        <v>4</v>
      </c>
      <c r="J22" s="135">
        <v>3</v>
      </c>
      <c r="K22" s="136">
        <v>2</v>
      </c>
      <c r="L22" s="135">
        <v>1</v>
      </c>
      <c r="M22" s="135">
        <v>0</v>
      </c>
      <c r="N22" s="135">
        <v>3</v>
      </c>
      <c r="O22" s="135">
        <v>1</v>
      </c>
      <c r="P22" s="135">
        <v>4</v>
      </c>
      <c r="Q22" s="135">
        <v>9</v>
      </c>
      <c r="R22" s="135">
        <v>0</v>
      </c>
      <c r="S22" s="135">
        <v>1</v>
      </c>
      <c r="T22" s="135">
        <v>3</v>
      </c>
      <c r="U22" s="135">
        <v>0</v>
      </c>
    </row>
    <row r="23" spans="1:21" ht="13.15" customHeight="1" x14ac:dyDescent="0.2">
      <c r="A23" s="44">
        <v>5</v>
      </c>
      <c r="B23" s="172" t="s">
        <v>34</v>
      </c>
      <c r="C23" s="173"/>
      <c r="D23" s="173"/>
      <c r="E23" s="173"/>
      <c r="F23" s="173"/>
      <c r="G23" s="173"/>
      <c r="H23" s="173"/>
      <c r="I23" s="174"/>
      <c r="J23" s="45" t="s">
        <v>73</v>
      </c>
      <c r="K23" s="46" t="s">
        <v>74</v>
      </c>
      <c r="L23" s="47" t="s">
        <v>75</v>
      </c>
      <c r="M23" s="172" t="s">
        <v>35</v>
      </c>
      <c r="N23" s="174"/>
      <c r="O23" s="178" t="s">
        <v>83</v>
      </c>
      <c r="P23" s="178"/>
      <c r="Q23" s="178"/>
      <c r="R23" s="178" t="s">
        <v>36</v>
      </c>
      <c r="S23" s="178"/>
      <c r="T23" s="178"/>
      <c r="U23" s="178"/>
    </row>
    <row r="24" spans="1:21" ht="13.5" thickBot="1" x14ac:dyDescent="0.25">
      <c r="A24" s="44"/>
      <c r="B24" s="175"/>
      <c r="C24" s="176"/>
      <c r="D24" s="176"/>
      <c r="E24" s="176"/>
      <c r="F24" s="176"/>
      <c r="G24" s="176"/>
      <c r="H24" s="176"/>
      <c r="I24" s="177"/>
      <c r="J24" s="48" t="s">
        <v>76</v>
      </c>
      <c r="K24" s="49" t="s">
        <v>77</v>
      </c>
      <c r="L24" s="50" t="s">
        <v>78</v>
      </c>
      <c r="M24" s="175"/>
      <c r="N24" s="177"/>
      <c r="O24" s="179"/>
      <c r="P24" s="179"/>
      <c r="Q24" s="179"/>
      <c r="R24" s="179"/>
      <c r="S24" s="179"/>
      <c r="T24" s="179"/>
      <c r="U24" s="179"/>
    </row>
  </sheetData>
  <mergeCells count="25">
    <mergeCell ref="B11:U11"/>
    <mergeCell ref="B1:U1"/>
    <mergeCell ref="B3:I4"/>
    <mergeCell ref="M3:N4"/>
    <mergeCell ref="O3:Q4"/>
    <mergeCell ref="R3:U4"/>
    <mergeCell ref="B6:U6"/>
    <mergeCell ref="B8:I9"/>
    <mergeCell ref="M8:N9"/>
    <mergeCell ref="O8:Q9"/>
    <mergeCell ref="R8:U9"/>
    <mergeCell ref="B21:U21"/>
    <mergeCell ref="B23:I24"/>
    <mergeCell ref="M23:N24"/>
    <mergeCell ref="O23:Q24"/>
    <mergeCell ref="R23:U24"/>
    <mergeCell ref="R13:U14"/>
    <mergeCell ref="O18:Q19"/>
    <mergeCell ref="R18:U19"/>
    <mergeCell ref="B13:I14"/>
    <mergeCell ref="M13:N14"/>
    <mergeCell ref="O13:Q14"/>
    <mergeCell ref="B16:U16"/>
    <mergeCell ref="B18:I19"/>
    <mergeCell ref="M18:N1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M38"/>
  <sheetViews>
    <sheetView workbookViewId="0">
      <selection activeCell="AA11" sqref="AA11"/>
    </sheetView>
  </sheetViews>
  <sheetFormatPr defaultColWidth="8.7109375" defaultRowHeight="12.75" x14ac:dyDescent="0.2"/>
  <cols>
    <col min="1" max="48" width="2" style="8" customWidth="1"/>
    <col min="49" max="49" width="8.5703125" style="8" customWidth="1"/>
    <col min="50" max="16384" width="8.7109375" style="8"/>
  </cols>
  <sheetData>
    <row r="1" spans="1:65" ht="18" x14ac:dyDescent="0.2">
      <c r="A1" s="2" t="s">
        <v>362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4"/>
      <c r="AZ1" s="4"/>
      <c r="BA1" s="4"/>
      <c r="BB1" s="4"/>
      <c r="BC1" s="4"/>
      <c r="BD1" s="4"/>
      <c r="BE1" s="4"/>
      <c r="BF1" s="4"/>
      <c r="BG1" s="4"/>
      <c r="BH1" s="4"/>
      <c r="BI1" s="4"/>
      <c r="BJ1" s="4"/>
      <c r="BK1" s="4"/>
      <c r="BL1" s="4"/>
      <c r="BM1" s="4"/>
    </row>
    <row r="2" spans="1:65"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row>
    <row r="3" spans="1:65" ht="15.75" x14ac:dyDescent="0.25">
      <c r="A3" s="9" t="s">
        <v>232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4"/>
      <c r="AZ3" s="4"/>
      <c r="BA3" s="4"/>
      <c r="BB3" s="4"/>
      <c r="BC3" s="4"/>
      <c r="BD3" s="4"/>
      <c r="BE3" s="4"/>
      <c r="BF3" s="4"/>
      <c r="BG3" s="4"/>
      <c r="BH3" s="4"/>
      <c r="BI3" s="4"/>
      <c r="BJ3" s="4"/>
      <c r="BK3" s="4"/>
      <c r="BL3" s="4"/>
      <c r="BM3" s="4"/>
    </row>
    <row r="4" spans="1:65" x14ac:dyDescent="0.2">
      <c r="A4" s="7" t="s">
        <v>31</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row>
    <row r="5" spans="1:65" x14ac:dyDescent="0.2">
      <c r="A5" s="5" t="s">
        <v>0</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4"/>
    </row>
    <row r="6" spans="1:65"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4"/>
    </row>
    <row r="7" spans="1:65" x14ac:dyDescent="0.2">
      <c r="A7" s="5" t="s">
        <v>283</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4"/>
      <c r="AZ7" s="4"/>
      <c r="BA7" s="4"/>
      <c r="BB7" s="4"/>
      <c r="BC7" s="4"/>
      <c r="BD7" s="4"/>
      <c r="BE7" s="4"/>
      <c r="BF7" s="4"/>
      <c r="BG7" s="4"/>
      <c r="BH7" s="4"/>
      <c r="BI7" s="4"/>
      <c r="BJ7" s="4"/>
      <c r="BK7" s="4"/>
      <c r="BL7" s="4"/>
      <c r="BM7" s="4"/>
    </row>
    <row r="8" spans="1:65" x14ac:dyDescent="0.2">
      <c r="A8" s="84" t="s">
        <v>284</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4"/>
      <c r="AZ8" s="4"/>
      <c r="BA8" s="4"/>
      <c r="BB8" s="4"/>
      <c r="BC8" s="4"/>
      <c r="BD8" s="4"/>
      <c r="BE8" s="4"/>
      <c r="BF8" s="4"/>
      <c r="BG8" s="4"/>
      <c r="BH8" s="4"/>
      <c r="BI8" s="4"/>
      <c r="BJ8" s="4"/>
      <c r="BK8" s="4"/>
      <c r="BL8" s="4"/>
      <c r="BM8" s="4"/>
    </row>
    <row r="9" spans="1:65" x14ac:dyDescent="0.2">
      <c r="A9" s="84" t="s">
        <v>285</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4"/>
      <c r="AZ9" s="4"/>
      <c r="BA9" s="4"/>
      <c r="BB9" s="4"/>
      <c r="BC9" s="4"/>
      <c r="BD9" s="4"/>
      <c r="BE9" s="4"/>
      <c r="BF9" s="4"/>
      <c r="BG9" s="4"/>
      <c r="BH9" s="4"/>
      <c r="BI9" s="4"/>
      <c r="BJ9" s="4"/>
      <c r="BK9" s="4"/>
      <c r="BL9" s="4"/>
      <c r="BM9" s="4"/>
    </row>
    <row r="10" spans="1:65" x14ac:dyDescent="0.2">
      <c r="A10" s="84" t="s">
        <v>286</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4"/>
      <c r="AZ10" s="4"/>
      <c r="BA10" s="4"/>
      <c r="BB10" s="4"/>
      <c r="BC10" s="4"/>
      <c r="BD10" s="4"/>
      <c r="BE10" s="4"/>
      <c r="BF10" s="4"/>
      <c r="BG10" s="4"/>
      <c r="BH10" s="4"/>
      <c r="BI10" s="4"/>
      <c r="BJ10" s="4"/>
      <c r="BK10" s="4"/>
      <c r="BL10" s="4"/>
      <c r="BM10" s="4"/>
    </row>
    <row r="11" spans="1:65" x14ac:dyDescent="0.2">
      <c r="A11" s="83" t="s">
        <v>287</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2"/>
      <c r="AI11" s="82"/>
      <c r="AJ11" s="82"/>
      <c r="AK11" s="82"/>
      <c r="AL11" s="82"/>
      <c r="AM11" s="82"/>
      <c r="AN11" s="82"/>
      <c r="AO11" s="82"/>
      <c r="AP11" s="82"/>
      <c r="AQ11" s="82"/>
      <c r="AR11" s="82"/>
      <c r="AS11" s="82"/>
      <c r="AT11" s="82"/>
      <c r="AU11" s="82"/>
      <c r="AV11" s="82"/>
      <c r="AW11" s="82"/>
      <c r="AX11" s="82"/>
      <c r="AY11" s="4"/>
      <c r="BA11" s="1"/>
    </row>
    <row r="12" spans="1:65" x14ac:dyDescent="0.2">
      <c r="A12" s="84" t="s">
        <v>455</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4"/>
      <c r="AZ12" s="4"/>
      <c r="BA12" s="4"/>
      <c r="BB12" s="4"/>
      <c r="BC12" s="4"/>
      <c r="BD12" s="4"/>
      <c r="BE12" s="4"/>
      <c r="BF12" s="4"/>
      <c r="BG12" s="4"/>
      <c r="BH12" s="4"/>
      <c r="BI12" s="4"/>
      <c r="BJ12" s="4"/>
      <c r="BK12" s="4"/>
      <c r="BL12" s="4"/>
      <c r="BM12" s="4"/>
    </row>
    <row r="13" spans="1:65"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65" ht="42.75" customHeight="1" x14ac:dyDescent="0.2">
      <c r="A14" s="183" t="s">
        <v>39</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4"/>
      <c r="AZ14" s="4"/>
      <c r="BA14" s="4"/>
      <c r="BB14" s="4"/>
      <c r="BC14" s="4"/>
      <c r="BD14" s="4"/>
      <c r="BE14" s="4"/>
      <c r="BF14" s="4"/>
      <c r="BG14" s="4"/>
      <c r="BH14" s="4"/>
      <c r="BI14" s="4"/>
      <c r="BJ14" s="4"/>
      <c r="BK14" s="4"/>
      <c r="BL14" s="4"/>
      <c r="BM14" s="4"/>
    </row>
    <row r="15" spans="1:65"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4"/>
    </row>
    <row r="16" spans="1:65" x14ac:dyDescent="0.2">
      <c r="A16" s="10" t="s">
        <v>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1"/>
    </row>
    <row r="17" spans="1:65"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12"/>
    </row>
    <row r="18" spans="1:65" x14ac:dyDescent="0.2">
      <c r="A18" s="6" t="s">
        <v>27</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3"/>
    </row>
    <row r="19" spans="1:65" x14ac:dyDescent="0.2">
      <c r="A19" s="6" t="s">
        <v>156</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4"/>
      <c r="AZ19" s="4"/>
    </row>
    <row r="20" spans="1:65" ht="29.25" customHeight="1" x14ac:dyDescent="0.2">
      <c r="A20" s="183" t="s">
        <v>157</v>
      </c>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4"/>
      <c r="AZ20" s="4"/>
    </row>
    <row r="21" spans="1:65" ht="42" customHeight="1" x14ac:dyDescent="0.2">
      <c r="A21" s="188" t="s">
        <v>158</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row>
    <row r="22" spans="1:65"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12"/>
    </row>
    <row r="23" spans="1:65" x14ac:dyDescent="0.2">
      <c r="A23" s="6" t="s">
        <v>19</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12"/>
    </row>
    <row r="24" spans="1:65"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6"/>
    </row>
    <row r="25" spans="1:65" x14ac:dyDescent="0.2">
      <c r="A25" s="17" t="s">
        <v>288</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row>
    <row r="26" spans="1:65" x14ac:dyDescent="0.2">
      <c r="A26" s="185" t="s">
        <v>10</v>
      </c>
      <c r="B26" s="186"/>
      <c r="C26" s="186"/>
      <c r="D26" s="186"/>
      <c r="E26" s="186"/>
      <c r="F26" s="186"/>
      <c r="G26" s="186"/>
      <c r="H26" s="187"/>
      <c r="I26" s="185" t="s">
        <v>13</v>
      </c>
      <c r="J26" s="186"/>
      <c r="K26" s="186"/>
      <c r="L26" s="186"/>
      <c r="M26" s="186"/>
      <c r="N26" s="186"/>
      <c r="O26" s="186"/>
      <c r="P26" s="187"/>
      <c r="Q26" s="185" t="s">
        <v>14</v>
      </c>
      <c r="R26" s="186"/>
      <c r="S26" s="186"/>
      <c r="T26" s="186"/>
      <c r="U26" s="186"/>
      <c r="V26" s="186"/>
      <c r="W26" s="186"/>
      <c r="X26" s="187"/>
      <c r="Y26" s="185" t="s">
        <v>15</v>
      </c>
      <c r="Z26" s="186"/>
      <c r="AA26" s="186"/>
      <c r="AB26" s="186"/>
      <c r="AC26" s="186"/>
      <c r="AD26" s="186"/>
      <c r="AE26" s="186"/>
      <c r="AF26" s="187"/>
      <c r="AG26" s="185" t="s">
        <v>16</v>
      </c>
      <c r="AH26" s="186"/>
      <c r="AI26" s="186"/>
      <c r="AJ26" s="186"/>
      <c r="AK26" s="186"/>
      <c r="AL26" s="186"/>
      <c r="AM26" s="186"/>
      <c r="AN26" s="187"/>
      <c r="AO26" s="185" t="s">
        <v>17</v>
      </c>
      <c r="AP26" s="186"/>
      <c r="AQ26" s="186"/>
      <c r="AR26" s="186"/>
      <c r="AS26" s="186"/>
      <c r="AT26" s="186"/>
      <c r="AU26" s="186"/>
      <c r="AV26" s="187"/>
      <c r="AW26" s="5"/>
      <c r="AX26" s="5"/>
      <c r="BC26" s="12"/>
      <c r="BK26" s="12"/>
    </row>
    <row r="27" spans="1:65" x14ac:dyDescent="0.2">
      <c r="A27" s="21">
        <v>2</v>
      </c>
      <c r="B27" s="21" t="s">
        <v>20</v>
      </c>
      <c r="C27" s="21">
        <v>0</v>
      </c>
      <c r="D27" s="21">
        <v>5</v>
      </c>
      <c r="E27" s="21" t="s">
        <v>11</v>
      </c>
      <c r="F27" s="21">
        <v>0</v>
      </c>
      <c r="G27" s="21"/>
      <c r="H27" s="21"/>
      <c r="I27" s="21">
        <v>2</v>
      </c>
      <c r="J27" s="21" t="s">
        <v>21</v>
      </c>
      <c r="K27" s="21">
        <v>0</v>
      </c>
      <c r="L27" s="21">
        <v>5</v>
      </c>
      <c r="M27" s="21" t="s">
        <v>11</v>
      </c>
      <c r="N27" s="21">
        <v>0</v>
      </c>
      <c r="O27" s="21"/>
      <c r="P27" s="21"/>
      <c r="Q27" s="21">
        <v>2</v>
      </c>
      <c r="R27" s="21" t="s">
        <v>25</v>
      </c>
      <c r="S27" s="21">
        <v>8</v>
      </c>
      <c r="T27" s="21">
        <v>5</v>
      </c>
      <c r="U27" s="21">
        <v>2</v>
      </c>
      <c r="V27" s="21">
        <v>0</v>
      </c>
      <c r="W27" s="21" t="s">
        <v>26</v>
      </c>
      <c r="X27" s="21">
        <v>2</v>
      </c>
      <c r="Y27" s="21">
        <v>1</v>
      </c>
      <c r="Z27" s="21" t="s">
        <v>32</v>
      </c>
      <c r="AA27" s="21">
        <v>8</v>
      </c>
      <c r="AB27" s="21">
        <v>0</v>
      </c>
      <c r="AC27" s="21" t="s">
        <v>11</v>
      </c>
      <c r="AD27" s="21">
        <v>1</v>
      </c>
      <c r="AE27" s="21"/>
      <c r="AF27" s="21"/>
      <c r="AG27" s="21">
        <v>1</v>
      </c>
      <c r="AH27" s="21" t="s">
        <v>12</v>
      </c>
      <c r="AI27" s="21">
        <v>5</v>
      </c>
      <c r="AJ27" s="21">
        <v>7</v>
      </c>
      <c r="AK27" s="21" t="s">
        <v>11</v>
      </c>
      <c r="AL27" s="21">
        <v>9</v>
      </c>
      <c r="AM27" s="21" t="s">
        <v>23</v>
      </c>
      <c r="AN27" s="21"/>
      <c r="AO27" s="21">
        <v>1</v>
      </c>
      <c r="AP27" s="21" t="s">
        <v>12</v>
      </c>
      <c r="AQ27" s="21">
        <v>9</v>
      </c>
      <c r="AR27" s="21">
        <v>2</v>
      </c>
      <c r="AS27" s="21" t="s">
        <v>11</v>
      </c>
      <c r="AT27" s="21">
        <v>2</v>
      </c>
      <c r="AU27" s="21">
        <v>4</v>
      </c>
      <c r="AV27" s="21"/>
      <c r="AW27" s="6"/>
      <c r="AX27" s="6"/>
      <c r="AY27" s="12"/>
      <c r="AZ27" s="12"/>
      <c r="BA27" s="12"/>
      <c r="BB27" s="12"/>
      <c r="BC27" s="12"/>
      <c r="BD27" s="12"/>
      <c r="BE27" s="12"/>
      <c r="BF27" s="12"/>
      <c r="BG27" s="12"/>
      <c r="BH27" s="12"/>
      <c r="BI27" s="12"/>
      <c r="BJ27" s="12"/>
      <c r="BK27" s="12"/>
      <c r="BL27" s="12"/>
      <c r="BM27" s="12"/>
    </row>
    <row r="28" spans="1:65"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65"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65"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65"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65"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sheetData>
  <mergeCells count="9">
    <mergeCell ref="A14:AX14"/>
    <mergeCell ref="Q26:X26"/>
    <mergeCell ref="Y26:AF26"/>
    <mergeCell ref="AG26:AN26"/>
    <mergeCell ref="AO26:AV26"/>
    <mergeCell ref="A26:H26"/>
    <mergeCell ref="I26:P26"/>
    <mergeCell ref="A21:AX21"/>
    <mergeCell ref="A20:AX20"/>
  </mergeCells>
  <phoneticPr fontId="6" type="noConversion"/>
  <hyperlinks>
    <hyperlink ref="A12" display="METeOR Identifier - 514277, METeOR Name - Injury event—activity type, code (ICD-10-AM 8th edn) ANNNN" xr:uid="{00000000-0004-0000-0400-000000000000}"/>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7"/>
  <sheetViews>
    <sheetView zoomScale="85" zoomScaleNormal="85" workbookViewId="0"/>
  </sheetViews>
  <sheetFormatPr defaultColWidth="9.140625" defaultRowHeight="12.75" x14ac:dyDescent="0.2"/>
  <cols>
    <col min="1" max="16384" width="9.140625" style="33"/>
  </cols>
  <sheetData>
    <row r="1" spans="1:18" ht="26.25" x14ac:dyDescent="0.4">
      <c r="A1" s="112" t="s">
        <v>250</v>
      </c>
      <c r="R1" s="101"/>
    </row>
    <row r="2" spans="1:18" x14ac:dyDescent="0.2">
      <c r="R2" s="43"/>
    </row>
    <row r="57" spans="1:1" ht="26.25" x14ac:dyDescent="0.4">
      <c r="A57" s="112" t="s">
        <v>251</v>
      </c>
    </row>
  </sheetData>
  <pageMargins left="0.70866141732283472" right="0.70866141732283472" top="0.74803149606299213" bottom="0.74803149606299213" header="0.31496062992125984" footer="0.31496062992125984"/>
  <pageSetup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9"/>
  <sheetViews>
    <sheetView workbookViewId="0"/>
  </sheetViews>
  <sheetFormatPr defaultRowHeight="12.75" x14ac:dyDescent="0.2"/>
  <cols>
    <col min="1" max="1" width="42.42578125" customWidth="1"/>
    <col min="2" max="2" width="30.7109375" customWidth="1"/>
    <col min="256" max="257" width="30.7109375" customWidth="1"/>
    <col min="512" max="513" width="30.7109375" customWidth="1"/>
    <col min="768" max="769" width="30.7109375" customWidth="1"/>
    <col min="1024" max="1025" width="30.7109375" customWidth="1"/>
    <col min="1280" max="1281" width="30.7109375" customWidth="1"/>
    <col min="1536" max="1537" width="30.7109375" customWidth="1"/>
    <col min="1792" max="1793" width="30.7109375" customWidth="1"/>
    <col min="2048" max="2049" width="30.7109375" customWidth="1"/>
    <col min="2304" max="2305" width="30.7109375" customWidth="1"/>
    <col min="2560" max="2561" width="30.7109375" customWidth="1"/>
    <col min="2816" max="2817" width="30.7109375" customWidth="1"/>
    <col min="3072" max="3073" width="30.7109375" customWidth="1"/>
    <col min="3328" max="3329" width="30.7109375" customWidth="1"/>
    <col min="3584" max="3585" width="30.7109375" customWidth="1"/>
    <col min="3840" max="3841" width="30.7109375" customWidth="1"/>
    <col min="4096" max="4097" width="30.7109375" customWidth="1"/>
    <col min="4352" max="4353" width="30.7109375" customWidth="1"/>
    <col min="4608" max="4609" width="30.7109375" customWidth="1"/>
    <col min="4864" max="4865" width="30.7109375" customWidth="1"/>
    <col min="5120" max="5121" width="30.7109375" customWidth="1"/>
    <col min="5376" max="5377" width="30.7109375" customWidth="1"/>
    <col min="5632" max="5633" width="30.7109375" customWidth="1"/>
    <col min="5888" max="5889" width="30.7109375" customWidth="1"/>
    <col min="6144" max="6145" width="30.7109375" customWidth="1"/>
    <col min="6400" max="6401" width="30.7109375" customWidth="1"/>
    <col min="6656" max="6657" width="30.7109375" customWidth="1"/>
    <col min="6912" max="6913" width="30.7109375" customWidth="1"/>
    <col min="7168" max="7169" width="30.7109375" customWidth="1"/>
    <col min="7424" max="7425" width="30.7109375" customWidth="1"/>
    <col min="7680" max="7681" width="30.7109375" customWidth="1"/>
    <col min="7936" max="7937" width="30.7109375" customWidth="1"/>
    <col min="8192" max="8193" width="30.7109375" customWidth="1"/>
    <col min="8448" max="8449" width="30.7109375" customWidth="1"/>
    <col min="8704" max="8705" width="30.7109375" customWidth="1"/>
    <col min="8960" max="8961" width="30.7109375" customWidth="1"/>
    <col min="9216" max="9217" width="30.7109375" customWidth="1"/>
    <col min="9472" max="9473" width="30.7109375" customWidth="1"/>
    <col min="9728" max="9729" width="30.7109375" customWidth="1"/>
    <col min="9984" max="9985" width="30.7109375" customWidth="1"/>
    <col min="10240" max="10241" width="30.7109375" customWidth="1"/>
    <col min="10496" max="10497" width="30.7109375" customWidth="1"/>
    <col min="10752" max="10753" width="30.7109375" customWidth="1"/>
    <col min="11008" max="11009" width="30.7109375" customWidth="1"/>
    <col min="11264" max="11265" width="30.7109375" customWidth="1"/>
    <col min="11520" max="11521" width="30.7109375" customWidth="1"/>
    <col min="11776" max="11777" width="30.7109375" customWidth="1"/>
    <col min="12032" max="12033" width="30.7109375" customWidth="1"/>
    <col min="12288" max="12289" width="30.7109375" customWidth="1"/>
    <col min="12544" max="12545" width="30.7109375" customWidth="1"/>
    <col min="12800" max="12801" width="30.7109375" customWidth="1"/>
    <col min="13056" max="13057" width="30.7109375" customWidth="1"/>
    <col min="13312" max="13313" width="30.7109375" customWidth="1"/>
    <col min="13568" max="13569" width="30.7109375" customWidth="1"/>
    <col min="13824" max="13825" width="30.7109375" customWidth="1"/>
    <col min="14080" max="14081" width="30.7109375" customWidth="1"/>
    <col min="14336" max="14337" width="30.7109375" customWidth="1"/>
    <col min="14592" max="14593" width="30.7109375" customWidth="1"/>
    <col min="14848" max="14849" width="30.7109375" customWidth="1"/>
    <col min="15104" max="15105" width="30.7109375" customWidth="1"/>
    <col min="15360" max="15361" width="30.7109375" customWidth="1"/>
    <col min="15616" max="15617" width="30.7109375" customWidth="1"/>
    <col min="15872" max="15873" width="30.7109375" customWidth="1"/>
    <col min="16128" max="16129" width="30.7109375" customWidth="1"/>
  </cols>
  <sheetData>
    <row r="1" spans="1:2" x14ac:dyDescent="0.2">
      <c r="A1" s="25" t="s">
        <v>43</v>
      </c>
    </row>
    <row r="3" spans="1:2" x14ac:dyDescent="0.2">
      <c r="A3" s="3" t="s">
        <v>44</v>
      </c>
    </row>
    <row r="4" spans="1:2" x14ac:dyDescent="0.2">
      <c r="A4" s="3" t="s">
        <v>45</v>
      </c>
    </row>
    <row r="5" spans="1:2" x14ac:dyDescent="0.2">
      <c r="A5" s="3"/>
    </row>
    <row r="6" spans="1:2" x14ac:dyDescent="0.2">
      <c r="A6" s="26" t="s">
        <v>46</v>
      </c>
      <c r="B6" s="27" t="s">
        <v>47</v>
      </c>
    </row>
    <row r="7" spans="1:2" x14ac:dyDescent="0.2">
      <c r="A7" s="26" t="s">
        <v>94</v>
      </c>
      <c r="B7" s="27" t="s">
        <v>93</v>
      </c>
    </row>
    <row r="9" spans="1:2" x14ac:dyDescent="0.2">
      <c r="A9" s="28" t="s">
        <v>48</v>
      </c>
    </row>
    <row r="10" spans="1:2" x14ac:dyDescent="0.2">
      <c r="A10" s="77" t="s">
        <v>49</v>
      </c>
      <c r="B10" s="78" t="s">
        <v>50</v>
      </c>
    </row>
    <row r="11" spans="1:2" x14ac:dyDescent="0.2">
      <c r="A11" s="75" t="s">
        <v>51</v>
      </c>
      <c r="B11" s="76" t="s">
        <v>52</v>
      </c>
    </row>
    <row r="12" spans="1:2" x14ac:dyDescent="0.2">
      <c r="A12" s="75" t="s">
        <v>53</v>
      </c>
      <c r="B12" s="76" t="s">
        <v>54</v>
      </c>
    </row>
    <row r="13" spans="1:2" x14ac:dyDescent="0.2">
      <c r="A13" s="75" t="s">
        <v>55</v>
      </c>
      <c r="B13" s="76" t="s">
        <v>56</v>
      </c>
    </row>
    <row r="14" spans="1:2" x14ac:dyDescent="0.2">
      <c r="A14" s="75" t="s">
        <v>57</v>
      </c>
      <c r="B14" s="76" t="s">
        <v>58</v>
      </c>
    </row>
    <row r="15" spans="1:2" x14ac:dyDescent="0.2">
      <c r="A15" s="75" t="s">
        <v>59</v>
      </c>
      <c r="B15" s="76" t="s">
        <v>60</v>
      </c>
    </row>
    <row r="16" spans="1:2" x14ac:dyDescent="0.2">
      <c r="A16" s="75" t="s">
        <v>61</v>
      </c>
      <c r="B16" s="76" t="s">
        <v>62</v>
      </c>
    </row>
    <row r="17" spans="1:2" x14ac:dyDescent="0.2">
      <c r="A17" s="75" t="s">
        <v>63</v>
      </c>
      <c r="B17" s="76" t="s">
        <v>64</v>
      </c>
    </row>
    <row r="18" spans="1:2" x14ac:dyDescent="0.2">
      <c r="A18" s="79" t="s">
        <v>65</v>
      </c>
      <c r="B18" s="80" t="s">
        <v>66</v>
      </c>
    </row>
    <row r="19" spans="1:2" x14ac:dyDescent="0.2">
      <c r="A19" s="29"/>
    </row>
    <row r="20" spans="1:2" x14ac:dyDescent="0.2">
      <c r="A20" s="30" t="s">
        <v>67</v>
      </c>
    </row>
    <row r="21" spans="1:2" x14ac:dyDescent="0.2">
      <c r="A21" s="81" t="s">
        <v>68</v>
      </c>
      <c r="B21" s="78" t="s">
        <v>50</v>
      </c>
    </row>
    <row r="22" spans="1:2" x14ac:dyDescent="0.2">
      <c r="A22" s="147" t="s">
        <v>242</v>
      </c>
      <c r="B22" s="148">
        <v>242501</v>
      </c>
    </row>
    <row r="23" spans="1:2" x14ac:dyDescent="0.2">
      <c r="A23" s="147" t="s">
        <v>243</v>
      </c>
      <c r="B23" s="148">
        <v>242502</v>
      </c>
    </row>
    <row r="24" spans="1:2" x14ac:dyDescent="0.2">
      <c r="A24" s="147" t="s">
        <v>244</v>
      </c>
      <c r="B24" s="148">
        <v>242503</v>
      </c>
    </row>
    <row r="25" spans="1:2" x14ac:dyDescent="0.2">
      <c r="A25" s="147" t="s">
        <v>245</v>
      </c>
      <c r="B25" s="148">
        <v>242504</v>
      </c>
    </row>
    <row r="26" spans="1:2" x14ac:dyDescent="0.2">
      <c r="A26" s="3"/>
      <c r="B26" s="3"/>
    </row>
    <row r="27" spans="1:2" x14ac:dyDescent="0.2">
      <c r="A27" s="3" t="s">
        <v>246</v>
      </c>
      <c r="B27" s="3"/>
    </row>
    <row r="36" spans="3:3" x14ac:dyDescent="0.2">
      <c r="C36" s="31"/>
    </row>
    <row r="37" spans="3:3" x14ac:dyDescent="0.2">
      <c r="C37" s="28"/>
    </row>
    <row r="38" spans="3:3" x14ac:dyDescent="0.2">
      <c r="C38" s="32"/>
    </row>
    <row r="39" spans="3:3" x14ac:dyDescent="0.2">
      <c r="C39" s="32"/>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ABF data linking rule</vt:lpstr>
      <vt:lpstr>ESWT Cluster Array Format</vt:lpstr>
      <vt:lpstr>ESWT Cluster Array Example</vt:lpstr>
      <vt:lpstr>Diagnosis Array Format</vt:lpstr>
      <vt:lpstr>AROC Impairment Codes 2022</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2019-03-12T02:29:44Z</cp:lastPrinted>
  <dcterms:created xsi:type="dcterms:W3CDTF">2004-09-18T06:44:04Z</dcterms:created>
  <dcterms:modified xsi:type="dcterms:W3CDTF">2024-03-28T00:03:21Z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