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entral.health\DfsUserEnv\Users\User_R1\LESHEL\Desktop\2023-24 DRS\Final\"/>
    </mc:Choice>
  </mc:AlternateContent>
  <xr:revisionPtr revIDLastSave="0" documentId="13_ncr:1_{0A5B7E69-5B75-4241-ADB3-80D385D0E31E}" xr6:coauthVersionLast="47" xr6:coauthVersionMax="47" xr10:uidLastSave="{00000000-0000-0000-0000-000000000000}"/>
  <bookViews>
    <workbookView xWindow="2340" yWindow="2340" windowWidth="21600" windowHeight="11385" tabRatio="725" xr2:uid="{00000000-000D-0000-FFFF-FFFF00000000}"/>
  </bookViews>
  <sheets>
    <sheet name="NAP Patient Level" sheetId="10" r:id="rId1"/>
    <sheet name="Tier 2 Version 8.0" sheetId="13" r:id="rId2"/>
    <sheet name="File Naming Conventions" sheetId="14" r:id="rId3"/>
  </sheets>
  <definedNames>
    <definedName name="_xlnm._FilterDatabase" localSheetId="0" hidden="1">'NAP Patient Level'!#REF!</definedName>
    <definedName name="_xlnm.Print_Area" localSheetId="0">'NAP Patient Level'!$A$1:$H$31</definedName>
    <definedName name="_xlnm.Print_Titles" localSheetId="0">'NAP Patient Level'!$4:$4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0" l="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H6" i="10"/>
  <c r="I6" i="10" s="1"/>
  <c r="J6" i="10" l="1"/>
  <c r="H8" i="10"/>
  <c r="I8" i="10" s="1"/>
  <c r="H9" i="10" s="1"/>
  <c r="I9" i="10" s="1"/>
  <c r="H11" i="10" s="1"/>
  <c r="J8" i="10" l="1"/>
  <c r="I11" i="10"/>
  <c r="H12" i="10" s="1"/>
  <c r="J9" i="10"/>
  <c r="J11" i="10" l="1"/>
  <c r="I12" i="10"/>
  <c r="H13" i="10" s="1"/>
  <c r="J12" i="10" l="1"/>
  <c r="I13" i="10"/>
  <c r="H14" i="10" s="1"/>
  <c r="I14" i="10" l="1"/>
  <c r="H15" i="10" s="1"/>
  <c r="J13" i="10"/>
  <c r="J14" i="10" l="1"/>
  <c r="I15" i="10"/>
  <c r="H16" i="10" s="1"/>
  <c r="I16" i="10" l="1"/>
  <c r="J15" i="10"/>
  <c r="J16" i="10" l="1"/>
  <c r="H17" i="10"/>
  <c r="I17" i="10" l="1"/>
  <c r="H18" i="10" s="1"/>
  <c r="J17" i="10" l="1"/>
  <c r="I18" i="10"/>
  <c r="H19" i="10" s="1"/>
  <c r="I19" i="10" l="1"/>
  <c r="H20" i="10" s="1"/>
  <c r="J18" i="10"/>
  <c r="J19" i="10" l="1"/>
  <c r="I20" i="10"/>
  <c r="H21" i="10" s="1"/>
  <c r="I21" i="10" l="1"/>
  <c r="H22" i="10" s="1"/>
  <c r="J20" i="10"/>
  <c r="J21" i="10" l="1"/>
  <c r="I22" i="10"/>
  <c r="H23" i="10" s="1"/>
  <c r="I23" i="10" l="1"/>
  <c r="J23" i="10" s="1"/>
  <c r="J22" i="10"/>
</calcChain>
</file>

<file path=xl/sharedStrings.xml><?xml version="1.0" encoding="utf-8"?>
<sst xmlns="http://schemas.openxmlformats.org/spreadsheetml/2006/main" count="494" uniqueCount="452">
  <si>
    <t>Error
Code</t>
  </si>
  <si>
    <t>Type &amp; size</t>
  </si>
  <si>
    <t>A(9)</t>
  </si>
  <si>
    <t>Data item</t>
  </si>
  <si>
    <t>Item
No</t>
  </si>
  <si>
    <t>Valid values / Notes</t>
  </si>
  <si>
    <t xml:space="preserve">A(20)
</t>
  </si>
  <si>
    <t>N(1)</t>
  </si>
  <si>
    <t>N(8)</t>
  </si>
  <si>
    <t xml:space="preserve">N(1)
</t>
  </si>
  <si>
    <t>A(8)</t>
  </si>
  <si>
    <t>N(4)</t>
  </si>
  <si>
    <t>N(2)</t>
  </si>
  <si>
    <t>Start
Position</t>
  </si>
  <si>
    <t>End
Position</t>
  </si>
  <si>
    <t xml:space="preserve">N(9)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</si>
  <si>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</si>
  <si>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</si>
  <si>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Non-admitted Care data collections.</t>
  </si>
  <si>
    <t>Non-admitted patient level</t>
  </si>
  <si>
    <t>ABF_NAP_{state}_{year+quarter}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</si>
  <si>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</si>
  <si>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</si>
  <si>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</si>
  <si>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</si>
  <si>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</si>
  <si>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</si>
  <si>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</si>
  <si>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</si>
  <si>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</si>
  <si>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</si>
  <si>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</si>
  <si>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</si>
  <si>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</si>
  <si>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</si>
  <si>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</si>
  <si>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</si>
  <si>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</si>
  <si>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</si>
  <si>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</si>
  <si>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</si>
  <si>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</si>
  <si>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N(3)</t>
  </si>
  <si>
    <t>A(80)</t>
  </si>
  <si>
    <t>Quarter Indicator</t>
  </si>
  <si>
    <t>A(7)</t>
  </si>
  <si>
    <t>N(5)</t>
  </si>
  <si>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</si>
  <si>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</si>
  <si>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</si>
  <si>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</si>
  <si>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</si>
  <si>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</si>
  <si>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</si>
  <si>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</si>
  <si>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</si>
  <si>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</si>
  <si>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</si>
  <si>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</si>
  <si>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</si>
  <si>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</si>
  <si>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</si>
  <si>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</si>
  <si>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</si>
  <si>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</si>
  <si>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</si>
  <si>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</si>
  <si>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</si>
  <si>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</si>
  <si>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</si>
  <si>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</si>
  <si>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</si>
  <si>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</si>
  <si>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</si>
  <si>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</si>
  <si>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</si>
  <si>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</si>
  <si>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</si>
  <si>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</si>
  <si>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</si>
  <si>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</si>
  <si>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</si>
  <si>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</si>
  <si>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</si>
  <si>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</si>
  <si>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</si>
  <si>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</si>
  <si>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</si>
  <si>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</si>
  <si>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</si>
  <si>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</si>
  <si>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</si>
  <si>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</si>
  <si>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</si>
  <si>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</si>
  <si>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</si>
  <si>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</si>
  <si>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</si>
  <si>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</si>
  <si>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</si>
  <si>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</si>
  <si>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</si>
  <si>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</si>
  <si>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</si>
  <si>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</si>
  <si>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</si>
  <si>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</si>
  <si>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</si>
  <si>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</si>
  <si>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</si>
  <si>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</si>
  <si>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</si>
  <si>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</si>
  <si>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</si>
  <si>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</si>
  <si>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</si>
  <si>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</si>
  <si>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</si>
  <si>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</si>
  <si>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</si>
  <si>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</si>
  <si>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</si>
  <si>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</si>
  <si>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</si>
  <si>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</si>
  <si>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</si>
  <si>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</si>
  <si>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</si>
  <si>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</si>
  <si>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</si>
  <si>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</si>
  <si>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Gynaecological oncology</t>
  </si>
  <si>
    <t>20.40</t>
  </si>
  <si>
    <t>20.41</t>
  </si>
  <si>
    <t>Immunology</t>
  </si>
  <si>
    <t>20.42</t>
  </si>
  <si>
    <t>20.43</t>
  </si>
  <si>
    <t>20.44</t>
  </si>
  <si>
    <t>20.45</t>
  </si>
  <si>
    <t>Psychiatry</t>
  </si>
  <si>
    <t>20.46</t>
  </si>
  <si>
    <t>20.47</t>
  </si>
  <si>
    <t>Rehabilitation</t>
  </si>
  <si>
    <t>20.48</t>
  </si>
  <si>
    <t>20.49</t>
  </si>
  <si>
    <t>20.50</t>
  </si>
  <si>
    <t>Psychogeriatric</t>
  </si>
  <si>
    <t>20.51</t>
  </si>
  <si>
    <t>20.52</t>
  </si>
  <si>
    <t>20.53</t>
  </si>
  <si>
    <t>20.54</t>
  </si>
  <si>
    <t>Maternal fetal medicine</t>
  </si>
  <si>
    <t>20.55</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</si>
  <si>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</si>
  <si>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</si>
  <si>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</si>
  <si>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</si>
  <si>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</si>
  <si>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</si>
  <si>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</si>
  <si>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</si>
  <si>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</si>
  <si>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</si>
  <si>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</si>
  <si>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</si>
  <si>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</si>
  <si>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</si>
  <si>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</si>
  <si>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</si>
  <si>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</si>
  <si>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</si>
  <si>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</si>
  <si>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</si>
  <si>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</si>
  <si>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</si>
  <si>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</si>
  <si>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</si>
  <si>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</si>
  <si>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</si>
  <si>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</si>
  <si>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</si>
  <si>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</si>
  <si>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</si>
  <si>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</si>
  <si>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</si>
  <si>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</si>
  <si>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</si>
  <si>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</si>
  <si>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</si>
  <si>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</si>
  <si>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</si>
  <si>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</si>
  <si>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</si>
  <si>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</si>
  <si>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</si>
  <si>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</si>
  <si>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</si>
  <si>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</si>
  <si>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</si>
  <si>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</si>
  <si>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</si>
  <si>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</si>
  <si>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</si>
  <si>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</si>
  <si>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</si>
  <si>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</si>
  <si>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</si>
  <si>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</si>
  <si>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</si>
  <si>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</si>
  <si>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</si>
  <si>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</si>
  <si>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</si>
  <si>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</si>
  <si>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</si>
  <si>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</si>
  <si>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</si>
  <si>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</si>
  <si>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</si>
  <si>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</si>
  <si>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</si>
  <si>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</si>
  <si>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</si>
  <si>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</si>
  <si>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</si>
  <si>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</si>
  <si>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</si>
  <si>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</si>
  <si>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</si>
  <si>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</si>
  <si>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</si>
  <si>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10. Procedure Classes</t>
  </si>
  <si>
    <t>Hyperbaric Medicine</t>
  </si>
  <si>
    <t>Interventional Imaging</t>
  </si>
  <si>
    <t>Minor Surgical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</si>
  <si>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</si>
  <si>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</si>
  <si>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</si>
  <si>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</si>
  <si>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</si>
  <si>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</si>
  <si>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</si>
  <si>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</si>
  <si>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</si>
  <si>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</si>
  <si>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</si>
  <si>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</si>
  <si>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</si>
  <si>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</si>
  <si>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</si>
  <si>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</si>
  <si>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</si>
  <si>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</si>
  <si>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</si>
  <si>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</si>
  <si>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</si>
  <si>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</si>
  <si>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</si>
  <si>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</si>
  <si>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</si>
  <si>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</si>
  <si>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</si>
  <si>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</si>
  <si>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</si>
  <si>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</si>
  <si>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</si>
  <si>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Obstetrics (Pregnancy without complications)</t>
  </si>
  <si>
    <t>Medical Oncology (Consultation)</t>
  </si>
  <si>
    <t>Radiation Oncology (Consultation)</t>
  </si>
  <si>
    <t>Infectious Diseases</t>
  </si>
  <si>
    <t>Plastic and Reconstructive Surgery</t>
  </si>
  <si>
    <t>Multidisciplinary Burns Clinic</t>
  </si>
  <si>
    <t>Geriatric Evaluation and Management (GEM)</t>
  </si>
  <si>
    <t>Sleep Disorders</t>
  </si>
  <si>
    <t>Addiction Medicine</t>
  </si>
  <si>
    <t>Obstetrics (Complex pregnancy)</t>
  </si>
  <si>
    <t>Teleheath - Patient Location</t>
  </si>
  <si>
    <t>30. Diagnostic services Classes</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</si>
  <si>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</si>
  <si>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</si>
  <si>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</si>
  <si>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</si>
  <si>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</si>
  <si>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</si>
  <si>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</si>
  <si>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</si>
  <si>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</si>
  <si>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</si>
  <si>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</si>
  <si>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</si>
  <si>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</si>
  <si>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</si>
  <si>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</si>
  <si>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</si>
  <si>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</si>
  <si>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</si>
  <si>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</si>
  <si>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</si>
  <si>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</si>
  <si>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</si>
  <si>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</si>
  <si>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</si>
  <si>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</si>
  <si>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</si>
  <si>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</si>
  <si>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</si>
  <si>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</si>
  <si>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</si>
  <si>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</si>
  <si>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</si>
  <si>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</si>
  <si>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N(9)</t>
  </si>
  <si>
    <t xml:space="preserve">Stable and unique record identifier.
</t>
  </si>
  <si>
    <r>
      <t xml:space="preserve">Fatal error </t>
    </r>
    <r>
      <rPr>
        <sz val="10"/>
        <rFont val="Arial"/>
        <family val="2"/>
      </rPr>
      <t>if blank</t>
    </r>
    <r>
      <rPr>
        <b/>
        <sz val="10"/>
        <rFont val="Arial"/>
        <family val="2"/>
      </rPr>
      <t xml:space="preserve">
Fatal error </t>
    </r>
    <r>
      <rPr>
        <sz val="10"/>
        <rFont val="Arial"/>
        <family val="2"/>
      </rPr>
      <t>if not unique</t>
    </r>
  </si>
  <si>
    <t>F001.0
F001.1</t>
  </si>
  <si>
    <t>No of fields</t>
  </si>
  <si>
    <t>Multidisciplinary case conferences</t>
  </si>
  <si>
    <r>
      <t>Critical error</t>
    </r>
    <r>
      <rPr>
        <sz val="10"/>
        <rFont val="Arial"/>
        <family val="2"/>
      </rPr>
      <t xml:space="preserve"> if not blank and Care type not 5</t>
    </r>
    <r>
      <rPr>
        <b/>
        <sz val="10"/>
        <rFont val="Arial"/>
        <family val="2"/>
      </rPr>
      <t xml:space="preserve">
Critical error</t>
    </r>
    <r>
      <rPr>
        <sz val="10"/>
        <rFont val="Arial"/>
        <family val="2"/>
      </rPr>
      <t xml:space="preserve"> if blank and Care type is 5
</t>
    </r>
  </si>
  <si>
    <r>
      <rPr>
        <b/>
        <sz val="10"/>
        <rFont val="Arial"/>
        <family val="2"/>
      </rPr>
      <t>Warning</t>
    </r>
    <r>
      <rPr>
        <sz val="10"/>
        <rFont val="Arial"/>
        <family val="2"/>
      </rPr>
      <t xml:space="preserve"> if blank or codes not in specified list.</t>
    </r>
  </si>
  <si>
    <r>
      <t xml:space="preserve">Critical error </t>
    </r>
    <r>
      <rPr>
        <sz val="10"/>
        <rFont val="Arial"/>
        <family val="2"/>
      </rPr>
      <t>if not blank and non-numeric</t>
    </r>
  </si>
  <si>
    <r>
      <t>Fatal error</t>
    </r>
    <r>
      <rPr>
        <sz val="10"/>
        <rFont val="Arial"/>
        <family val="2"/>
      </rPr>
      <t xml:space="preserve"> if not 01, 02, 03, 04, 05, 06, 07, 08, 09, 10, 11, 12, 13, 88 or 98
</t>
    </r>
    <r>
      <rPr>
        <b/>
        <sz val="10"/>
        <color indexed="10"/>
        <rFont val="Arial"/>
        <family val="2"/>
      </rPr>
      <t/>
    </r>
  </si>
  <si>
    <r>
      <t>Fatal error</t>
    </r>
    <r>
      <rPr>
        <sz val="10"/>
        <rFont val="Arial"/>
        <family val="2"/>
      </rPr>
      <t xml:space="preserve"> if not 1, 2, 3, 4, 5 or 8</t>
    </r>
  </si>
  <si>
    <t xml:space="preserve">F011
</t>
  </si>
  <si>
    <r>
      <t>Fatal error</t>
    </r>
    <r>
      <rPr>
        <sz val="10"/>
        <rFont val="Arial"/>
        <family val="2"/>
      </rPr>
      <t xml:space="preserve"> if not in Tier 2 list</t>
    </r>
  </si>
  <si>
    <r>
      <t>Warning</t>
    </r>
    <r>
      <rPr>
        <sz val="10"/>
        <rFont val="Arial"/>
        <family val="2"/>
      </rPr>
      <t xml:space="preserve"> if Country of Birth does not match SACC country codes or if Country of Birth is (1600, 0701-0705, 0708-0747, 0000)
</t>
    </r>
    <r>
      <rPr>
        <b/>
        <sz val="10"/>
        <rFont val="Arial"/>
        <family val="2"/>
      </rPr>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</si>
  <si>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</si>
  <si>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r>
      <t>Critical error</t>
    </r>
    <r>
      <rPr>
        <sz val="10"/>
        <rFont val="Arial"/>
        <family val="2"/>
      </rPr>
      <t xml:space="preserve"> if not (1, 2, 3 or 9)
</t>
    </r>
    <r>
      <rPr>
        <b/>
        <sz val="10"/>
        <rFont val="Arial"/>
        <family val="2"/>
      </rPr>
      <t>Warning</t>
    </r>
    <r>
      <rPr>
        <sz val="10"/>
        <rFont val="Arial"/>
        <family val="2"/>
      </rPr>
      <t xml:space="preserve"> if value is 9
</t>
    </r>
  </si>
  <si>
    <t>E005
W005</t>
  </si>
  <si>
    <r>
      <t xml:space="preserve">Critical error </t>
    </r>
    <r>
      <rPr>
        <sz val="10"/>
        <rFont val="Arial"/>
        <family val="2"/>
      </rPr>
      <t>if blank or if code not in LHN list</t>
    </r>
    <r>
      <rPr>
        <b/>
        <sz val="10"/>
        <rFont val="Arial"/>
        <family val="2"/>
      </rPr>
      <t xml:space="preserve">
</t>
    </r>
  </si>
  <si>
    <t xml:space="preserve">E003
</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</si>
  <si>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</si>
  <si>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</si>
  <si>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Critical error</t>
    </r>
    <r>
      <rPr>
        <sz val="10"/>
        <rFont val="Arial"/>
        <family val="2"/>
      </rPr>
      <t xml:space="preserve"> if not 1.1, 1.2, 1.3, 2.0, 3.1, 3.2, 3.3, 4.0 or 9.9
</t>
    </r>
    <r>
      <rPr>
        <b/>
        <sz val="10"/>
        <rFont val="Arial"/>
        <family val="2"/>
      </rPr>
      <t>Warning</t>
    </r>
    <r>
      <rPr>
        <sz val="10"/>
        <rFont val="Arial"/>
        <family val="2"/>
      </rPr>
      <t xml:space="preserve"> if 9.9 and Service request received date is not blank</t>
    </r>
  </si>
  <si>
    <r>
      <t xml:space="preserve">Critical error </t>
    </r>
    <r>
      <rPr>
        <sz val="10"/>
        <rFont val="Arial"/>
        <family val="2"/>
      </rPr>
      <t>if present and Establishment ID not in list of Establishment IDs for the public hospital establishment data and establishment sector is 1, or 4</t>
    </r>
    <r>
      <rPr>
        <b/>
        <sz val="10"/>
        <rFont val="Arial"/>
        <family val="2"/>
      </rPr>
      <t xml:space="preserve">
Critical error </t>
    </r>
    <r>
      <rPr>
        <sz val="10"/>
        <rFont val="Arial"/>
        <family val="2"/>
      </rPr>
      <t>if present and state identifier not 1, 2, 3, 4, 5, 6, 7, 8 or 9</t>
    </r>
    <r>
      <rPr>
        <b/>
        <sz val="10"/>
        <rFont val="Arial"/>
        <family val="2"/>
      </rPr>
      <t xml:space="preserve">
Critical error </t>
    </r>
    <r>
      <rPr>
        <sz val="10"/>
        <rFont val="Arial"/>
        <family val="2"/>
      </rPr>
      <t>if present and not State+99999999 and establishment sector is not 1, 2, 4 or 5</t>
    </r>
    <r>
      <rPr>
        <b/>
        <sz val="10"/>
        <rFont val="Arial"/>
        <family val="2"/>
      </rPr>
      <t xml:space="preserve">
Critical error </t>
    </r>
    <r>
      <rPr>
        <sz val="10"/>
        <rFont val="Arial"/>
        <family val="2"/>
      </rPr>
      <t>if present and establishment number is zero and establishment sector is 1 or 4</t>
    </r>
    <r>
      <rPr>
        <b/>
        <sz val="10"/>
        <rFont val="Arial"/>
        <family val="2"/>
      </rPr>
      <t xml:space="preserve">
Warning </t>
    </r>
    <r>
      <rPr>
        <sz val="10"/>
        <rFont val="Arial"/>
        <family val="2"/>
      </rPr>
      <t>if present and region is not right-justified and zero filled.</t>
    </r>
    <r>
      <rPr>
        <b/>
        <sz val="10"/>
        <rFont val="Arial"/>
        <family val="2"/>
      </rPr>
      <t xml:space="preserve">
Warning </t>
    </r>
    <r>
      <rPr>
        <sz val="10"/>
        <rFont val="Arial"/>
        <family val="2"/>
      </rPr>
      <t>if present and establishment number is not right-justified and zero filled.</t>
    </r>
    <r>
      <rPr>
        <b/>
        <sz val="10"/>
        <rFont val="Arial"/>
        <family val="2"/>
      </rPr>
      <t xml:space="preserve">
</t>
    </r>
  </si>
  <si>
    <t xml:space="preserve">E002.0
E002.1
E002.2
E002.3
W002.0
W002.1
</t>
  </si>
  <si>
    <t>COVID-19 response</t>
  </si>
  <si>
    <t>COVID-19 response diagnostics</t>
  </si>
  <si>
    <r>
      <t>Critical error</t>
    </r>
    <r>
      <rPr>
        <sz val="10"/>
        <rFont val="Arial"/>
        <family val="2"/>
      </rPr>
      <t xml:space="preserve"> if not 1, 2, 3, 4, 5, 6, 7 or 8</t>
    </r>
    <r>
      <rPr>
        <b/>
        <sz val="10"/>
        <rFont val="Arial"/>
        <family val="2"/>
      </rPr>
      <t xml:space="preserve">
Warning</t>
    </r>
    <r>
      <rPr>
        <sz val="10"/>
        <rFont val="Arial"/>
        <family val="2"/>
      </rPr>
      <t xml:space="preserve"> if 4, 5, 6, 7 or 8</t>
    </r>
  </si>
  <si>
    <r>
      <t>Critical error</t>
    </r>
    <r>
      <rPr>
        <sz val="10"/>
        <rFont val="Arial"/>
        <family val="2"/>
      </rPr>
      <t xml:space="preserve"> if not 1, 2, 7 or 9
</t>
    </r>
    <r>
      <rPr>
        <b/>
        <sz val="10"/>
        <rFont val="Arial"/>
        <family val="2"/>
      </rPr>
      <t>Warning</t>
    </r>
    <r>
      <rPr>
        <sz val="10"/>
        <rFont val="Arial"/>
        <family val="2"/>
      </rPr>
      <t xml:space="preserve"> if 9</t>
    </r>
  </si>
  <si>
    <t>E026</t>
  </si>
  <si>
    <t>NWAU22</t>
  </si>
  <si>
    <t xml:space="preserve">Calculated NWAU22
Format NNNN.NNNN (up to 4 decimal places)
</t>
  </si>
  <si>
    <r>
      <t>Critical error</t>
    </r>
    <r>
      <rPr>
        <sz val="10"/>
        <rFont val="Arial"/>
        <family val="2"/>
      </rPr>
      <t xml:space="preserve"> if not 1, 2, 7 or 9
</t>
    </r>
    <r>
      <rPr>
        <b/>
        <sz val="10"/>
        <rFont val="Arial"/>
        <family val="2"/>
      </rPr>
      <t>Critical error</t>
    </r>
    <r>
      <rPr>
        <sz val="10"/>
        <rFont val="Arial"/>
        <family val="2"/>
      </rPr>
      <t xml:space="preserve"> if 2 and Tier 2 class is (20.56 or 40.62)
</t>
    </r>
    <r>
      <rPr>
        <b/>
        <sz val="10"/>
        <rFont val="Arial"/>
        <family val="2"/>
      </rPr>
      <t xml:space="preserve">
Warning</t>
    </r>
    <r>
      <rPr>
        <sz val="10"/>
        <rFont val="Arial"/>
        <family val="2"/>
      </rPr>
      <t xml:space="preserve"> if 9</t>
    </r>
  </si>
  <si>
    <r>
      <t>Fatal error</t>
    </r>
    <r>
      <rPr>
        <sz val="10"/>
        <rFont val="Arial"/>
        <family val="2"/>
      </rPr>
      <t xml:space="preserve"> if not in format DDMMYYYY
</t>
    </r>
    <r>
      <rPr>
        <b/>
        <sz val="10"/>
        <rFont val="Arial"/>
        <family val="2"/>
      </rPr>
      <t>Fatal error</t>
    </r>
    <r>
      <rPr>
        <sz val="10"/>
        <rFont val="Arial"/>
        <family val="2"/>
      </rPr>
      <t xml:space="preserve"> if value &gt; the end date of reference period
  </t>
    </r>
    <r>
      <rPr>
        <b/>
        <sz val="10"/>
        <rFont val="Arial"/>
        <family val="2"/>
      </rPr>
      <t xml:space="preserve">
Fatal error </t>
    </r>
    <r>
      <rPr>
        <sz val="10"/>
        <rFont val="Arial"/>
        <family val="2"/>
      </rPr>
      <t xml:space="preserve">if  value &lt; the start date of financial year  </t>
    </r>
    <r>
      <rPr>
        <b/>
        <sz val="10"/>
        <rFont val="Arial"/>
        <family val="2"/>
      </rPr>
      <t xml:space="preserve"> </t>
    </r>
    <r>
      <rPr>
        <sz val="10"/>
        <rFont val="Arial"/>
        <family val="2"/>
      </rPr>
      <t xml:space="preserve">
</t>
    </r>
    <r>
      <rPr>
        <b/>
        <sz val="10"/>
        <rFont val="Arial"/>
        <family val="2"/>
      </rPr>
      <t xml:space="preserve">
Warning </t>
    </r>
    <r>
      <rPr>
        <sz val="10"/>
        <rFont val="Arial"/>
        <family val="2"/>
      </rPr>
      <t xml:space="preserve">if Service request received date &gt; Service date
</t>
    </r>
  </si>
  <si>
    <r>
      <t xml:space="preserve">Critical error </t>
    </r>
    <r>
      <rPr>
        <sz val="10"/>
        <rFont val="Arial"/>
        <family val="2"/>
      </rPr>
      <t>if not in format DDMMYYY</t>
    </r>
    <r>
      <rPr>
        <b/>
        <sz val="10"/>
        <rFont val="Arial"/>
        <family val="2"/>
      </rPr>
      <t xml:space="preserve">
Critical error </t>
    </r>
    <r>
      <rPr>
        <sz val="10"/>
        <rFont val="Arial"/>
        <family val="2"/>
      </rPr>
      <t xml:space="preserve">if service request &gt; the end date of reference period
</t>
    </r>
  </si>
  <si>
    <r>
      <t xml:space="preserve">Critical error </t>
    </r>
    <r>
      <rPr>
        <sz val="10"/>
        <rFont val="Arial"/>
        <family val="2"/>
      </rPr>
      <t>if not in format DDMMYYY</t>
    </r>
    <r>
      <rPr>
        <b/>
        <sz val="10"/>
        <rFont val="Arial"/>
        <family val="2"/>
      </rPr>
      <t xml:space="preserve">
Critical error</t>
    </r>
    <r>
      <rPr>
        <sz val="10"/>
        <rFont val="Arial"/>
        <family val="2"/>
      </rPr>
      <t xml:space="preserve"> if service request &gt; the end date of reference period
</t>
    </r>
    <r>
      <rPr>
        <b/>
        <sz val="10"/>
        <rFont val="Arial"/>
        <family val="2"/>
      </rPr>
      <t xml:space="preserve">
Critical error</t>
    </r>
    <r>
      <rPr>
        <sz val="10"/>
        <rFont val="Arial"/>
        <family val="2"/>
      </rPr>
      <t xml:space="preserve"> if Service request issue date &gt; Service request received date</t>
    </r>
  </si>
  <si>
    <r>
      <t>Critical error</t>
    </r>
    <r>
      <rPr>
        <sz val="10"/>
        <rFont val="Arial"/>
        <family val="2"/>
      </rPr>
      <t xml:space="preserve"> if not 1, 2 or 7</t>
    </r>
  </si>
  <si>
    <t>E027</t>
  </si>
  <si>
    <t>Chronic pain management</t>
  </si>
  <si>
    <t>COVID-19 Vaccination</t>
  </si>
  <si>
    <t xml:space="preserve">Calculated NWAU23
Format NNNN.NNNN (up to 4 decimal places)
</t>
  </si>
  <si>
    <t>NWAU23</t>
  </si>
  <si>
    <t>N(16)</t>
  </si>
  <si>
    <t>E029
W029</t>
  </si>
  <si>
    <t>E030
W030</t>
  </si>
  <si>
    <t>F007
E007.0
E007.1</t>
  </si>
  <si>
    <t>W008</t>
  </si>
  <si>
    <t xml:space="preserve">F009
W009
</t>
  </si>
  <si>
    <t>E010.0
E010.1</t>
  </si>
  <si>
    <t xml:space="preserve">F012
</t>
  </si>
  <si>
    <t>E013</t>
  </si>
  <si>
    <t xml:space="preserve">E014
 W014
</t>
  </si>
  <si>
    <t xml:space="preserve">E015.0
E015.1
</t>
  </si>
  <si>
    <t>E016.0
E016.1
E016.2</t>
  </si>
  <si>
    <t xml:space="preserve">E017
W017
</t>
  </si>
  <si>
    <t>F018.0
F018.1
F018.2
W018</t>
  </si>
  <si>
    <t>E019
W019</t>
  </si>
  <si>
    <t>F020</t>
  </si>
  <si>
    <t>E021.0
E021.1
W021</t>
  </si>
  <si>
    <t xml:space="preserve">E022
W022
</t>
  </si>
  <si>
    <t xml:space="preserve">E023
W023
</t>
  </si>
  <si>
    <t xml:space="preserve">E024.0
E024.1
</t>
  </si>
  <si>
    <t>W025</t>
  </si>
  <si>
    <t>E028</t>
  </si>
  <si>
    <t>E031
W031</t>
  </si>
  <si>
    <r>
      <t xml:space="preserve">Critical error </t>
    </r>
    <r>
      <rPr>
        <sz val="10"/>
        <rFont val="Arial"/>
        <family val="2"/>
      </rPr>
      <t xml:space="preserve">if not 1,2 or 9
</t>
    </r>
    <r>
      <rPr>
        <b/>
        <sz val="10"/>
        <rFont val="Arial"/>
        <family val="2"/>
      </rPr>
      <t>Warning</t>
    </r>
    <r>
      <rPr>
        <sz val="10"/>
        <rFont val="Arial"/>
        <family val="2"/>
      </rPr>
      <t xml:space="preserve"> if 9</t>
    </r>
  </si>
  <si>
    <t>Data Quality Checks</t>
  </si>
  <si>
    <t>Formatted
Position</t>
  </si>
  <si>
    <r>
      <rPr>
        <b/>
        <sz val="10"/>
        <rFont val="Arial"/>
        <family val="2"/>
      </rPr>
      <t xml:space="preserve">Critical Error </t>
    </r>
    <r>
      <rPr>
        <sz val="10"/>
        <rFont val="Arial"/>
        <family val="2"/>
      </rPr>
      <t xml:space="preserve">if state identifier not 0, 1, 2, 3, 4, 5, 6, 7, 8 or 9 and SA2 not ' 99999999' or 'ZZZZZZZZ'
</t>
    </r>
    <r>
      <rPr>
        <b/>
        <sz val="10"/>
        <rFont val="Arial"/>
        <family val="2"/>
      </rPr>
      <t xml:space="preserve">Critical Error </t>
    </r>
    <r>
      <rPr>
        <sz val="10"/>
        <rFont val="Arial"/>
        <family val="2"/>
      </rPr>
      <t>if Area of usual residence SA2  identifier not in the list and SA2 does not end in 99999299, 99999499, 97979799, 99999999, ZZZZZZZZ</t>
    </r>
  </si>
  <si>
    <t>ABF Non-Admitted Patient Care Patient Level - 2023-24 Data Request Specifications and Edits for Sep 2023, Dec 2023, Mar 2024 &amp; Jun 2024</t>
  </si>
  <si>
    <t xml:space="preserve">Calculated NWAU24
Format NNNN.NNNN (up to 4 decimal places)
</t>
  </si>
  <si>
    <t>NWAU24</t>
  </si>
  <si>
    <t>2023-24 Q1</t>
  </si>
  <si>
    <t>2023-24 Q2</t>
  </si>
  <si>
    <t>2023-24 Q3</t>
  </si>
  <si>
    <t>2023-24 Q4</t>
  </si>
  <si>
    <t>Eg. file should be named as “ABF_NAP_WA_232402” for the 2023-24 Q2 Non-admitted Care patient level data from Western Australia.</t>
  </si>
  <si>
    <r>
      <rPr>
        <b/>
        <sz val="10"/>
        <rFont val="Arial"/>
        <family val="2"/>
      </rPr>
      <t>Critical error</t>
    </r>
    <r>
      <rPr>
        <sz val="10"/>
        <rFont val="Arial"/>
        <family val="2"/>
      </rPr>
      <t xml:space="preserve"> if not (1, 2, 3, 4, 5 or 9) and IHI is not blank
</t>
    </r>
    <r>
      <rPr>
        <b/>
        <sz val="10"/>
        <rFont val="Arial"/>
        <family val="2"/>
      </rPr>
      <t>Warning</t>
    </r>
    <r>
      <rPr>
        <sz val="10"/>
        <rFont val="Arial"/>
        <family val="2"/>
      </rPr>
      <t xml:space="preserve"> if 9 and IHI is not blank
</t>
    </r>
  </si>
  <si>
    <t>V8.0  2023-24</t>
  </si>
  <si>
    <t xml:space="preserve">Tier 2 class list in Worksheet Tier 2 Version 8.0
Format NN.NN (left justified and with decimal point)
To be reported only if there are count of service events for the clinic type.
</t>
  </si>
  <si>
    <t>Long COVID</t>
  </si>
  <si>
    <t>Violence, abuse and neglect services</t>
  </si>
  <si>
    <t>Genetic counselling</t>
  </si>
  <si>
    <t xml:space="preserve">State Record Identifier
METEOR: 679557
</t>
  </si>
  <si>
    <t>Establishment identifier
METEOR: 269973</t>
  </si>
  <si>
    <t>Person identifier
METEOR: 290046</t>
  </si>
  <si>
    <t>Sex
METEOR: 741686</t>
  </si>
  <si>
    <t>Gender
METEOR: 741842</t>
  </si>
  <si>
    <t>Date of birth
METEOR: 287007</t>
  </si>
  <si>
    <t>Country of birth
METEOR: 659454</t>
  </si>
  <si>
    <t>Indigenous status
METEOR: 602543</t>
  </si>
  <si>
    <t>Area of usual residence SA2
METEOR: 747315</t>
  </si>
  <si>
    <t>Funding source for hospital patient
METEOR: 746003</t>
  </si>
  <si>
    <t>Care type
METEOR: 679528</t>
  </si>
  <si>
    <t>Service delivery setting
METEOR: 730444</t>
  </si>
  <si>
    <t>Non-admitted patient service delivery mode
METEOR: 732562</t>
  </si>
  <si>
    <t>Service request issue date
METEOR: 596448</t>
  </si>
  <si>
    <t>Service request received date
METEOR: 400713</t>
  </si>
  <si>
    <t>Service request source
METEOR: 679552</t>
  </si>
  <si>
    <t>Service event date
METEOR: 680434</t>
  </si>
  <si>
    <t>Group session indicator
METEOR: 730453</t>
  </si>
  <si>
    <t>Non-admitted service type (Tier 2 v8.0)
METEOR: 764452</t>
  </si>
  <si>
    <t>Multiple health-care provider indicator
METEOR: 727749</t>
  </si>
  <si>
    <t>Australian postcode
METEOR: 611398</t>
  </si>
  <si>
    <t>First service event indicator
METEOR: 596610</t>
  </si>
  <si>
    <t>Individual Healthcare Identifier
METEOR: 743458</t>
  </si>
  <si>
    <t xml:space="preserve">Use METEOR definition.
Individual healthcare identifier uniquely identifies each individual in the Australian healthcare system.
Blank if identifier is unknown.
</t>
  </si>
  <si>
    <t>Individual Healthcare Identifier - Record status
METEOR: 743464</t>
  </si>
  <si>
    <t xml:space="preserve">Use METEOR definition.
1 - Verified
2 - Unverified
3 - Provisional
Supplementary value(s):
9 - Not stated / inadequately described
</t>
  </si>
  <si>
    <t>Individual Healthcare Identifier - Number status
METEOR: 743466</t>
  </si>
  <si>
    <t xml:space="preserve">Use METEOR definition.
1 - Active
2 - Deceased
3 - Retired
4 - Expired
5 - Resolved
Supplementary value(s):
9 - Not stated / inadequately described
</t>
  </si>
  <si>
    <t>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(METEOR 269977)
   1 - public (excluding psychiatric hospitals)
   2 - private (excluding free-standing day hospital 
        facilities) 
   4 - public psychiatric
   5 - private free-standing day hospital facility  
A(2): region identifier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 e.g. 199999999 in NSW, 299999999 in Vic,…, 899999999 in ACT</t>
  </si>
  <si>
    <t xml:space="preserve">Use 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
</t>
  </si>
  <si>
    <t xml:space="preserve">Use METEOR definition.
Person identifier unique within establishment.
</t>
  </si>
  <si>
    <t>Use METEOR definition.
The sex of the person:
1 - male
2 - female
3 - another term
9 - not stated/inadequately described</t>
  </si>
  <si>
    <t xml:space="preserve">Use METEOR definition.
The gender of the person:
1 - man, or boy, or male
2 - woman, or girl, or female
3 - non-binary
4 - different term
5 - prefer not to answer
9 - not stated / inadequately described
</t>
  </si>
  <si>
    <t xml:space="preserve">Use METEOR definition.
Format DDMMYYYY (zero filled)
E.g. 3rd March 1927 would be 03031927
Age is unlikely to be greater than 117 years old      
Date of Birth cannot be later than the end of the supplied quarter (e.g. Dec quarter later than 31st Dec)                                                                                                                                                                                                                                                                                                                                                              </t>
  </si>
  <si>
    <t xml:space="preserve">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
</t>
  </si>
  <si>
    <t xml:space="preserve">Use METEOR definition.
1 - Aboriginal but not Torres Strait Islander origin
2 - Torres Strait Islander but not Aboriginal origin
3 - Both Aboriginal and Torres Strait Islander origin
4 - Neither Aboriginal nor Torres Strait Islander origin
9 - Not stated/inadequately described
</t>
  </si>
  <si>
    <t>Use 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ZZZZZZZZZ - outside Autralia</t>
  </si>
  <si>
    <t xml:space="preserve">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value(s):
98 - Not known
Unknown funding source (98) should be reported for the multidisciplinary case conference classes (20.56 and 40.62) if the service event was funded from different sources.
</t>
  </si>
  <si>
    <t xml:space="preserve">Use METEOR definition.
1 - Rehabilitation care
2 - Palliative care
3 - Geriatric evaluation and management (GEM)
4 - Psychogeriatric care
5 - Mental health care
8 - Other care
</t>
  </si>
  <si>
    <t xml:space="preserve">Use METEOR definition.
1 - On the hospital campus of the healthcare provider
2 - Off the hospital campus of the healthcare provider
7 - Not applicable
</t>
  </si>
  <si>
    <t xml:space="preserve">Use METEOR definition.
1 - In person
2 - Telephone
3 - Videoconference
4 - Electronic mail / messaging 
5 - Postal/courier service 
6 - Patient self-administered 
7 - Non-client event 
8 - Other 
</t>
  </si>
  <si>
    <t xml:space="preserve">Use METEOR definition.
Format DDMMYYYY (zero filled)
E.g. 3rd March 2024 would be 03032024
The service date cannot be later than that the end of the reference period (e.g. Dec quarter later than 31st Dec) or earlier than the beginning of the financial year (e.g. before 1st July) 
</t>
  </si>
  <si>
    <t xml:space="preserve">Use METEOR definition.
Format DDMMYYYY (zero filled)
E.g. 3rd March 2024 would be 03032024
The service request cannot be later than that the end of the supplied quarter (e.g. Dec quarter later than 31st Dec) 
</t>
  </si>
  <si>
    <t xml:space="preserve">Use METEOR definition.
This hospital
1.1 - Other outpatient clinic
1.2 - Emergency department
1.3 - Elsewhere in this hospital
2.0 - Other hospital
Non-hospital
3.1 - General practice
3.2 - Specialist practice
3.3 - Other non-hospital
4.0 - Self
9.9 - Unknown
Format characters (decimal points) included in data submission
</t>
  </si>
  <si>
    <t xml:space="preserve">Use METEOR definition.
1 - Yes
2 - No
7 - Not applicable
9 - Not stated / inadequately described
</t>
  </si>
  <si>
    <t xml:space="preserve">Use METEOR definition.  
The postcode relates to the patient’s area of usual residence.    
0097 - Not applicable (e.g. Overseas, No fixed address)
0098 - Unknown  
0099 - Not stated/inadequately described  
(right justified zero filled)
</t>
  </si>
  <si>
    <t>Use METEOR definition. 
1 - Yes
2 - No
9 - Not stated / inadequately described</t>
  </si>
  <si>
    <t>W006.0
W006.1</t>
  </si>
  <si>
    <t>Multidisciplinary case conferences - patient not present</t>
  </si>
  <si>
    <r>
      <t xml:space="preserve">Critical error </t>
    </r>
    <r>
      <rPr>
        <sz val="10"/>
        <rFont val="Arial"/>
        <family val="2"/>
      </rPr>
      <t>if not blank and non-numeric</t>
    </r>
    <r>
      <rPr>
        <sz val="11"/>
        <rFont val="Arial"/>
        <family val="2"/>
      </rPr>
      <t xml:space="preserve">
</t>
    </r>
    <r>
      <rPr>
        <sz val="10"/>
        <rFont val="Arial"/>
        <family val="2"/>
      </rPr>
      <t xml:space="preserve">
</t>
    </r>
    <r>
      <rPr>
        <b/>
        <sz val="10"/>
        <rFont val="Arial"/>
        <family val="2"/>
      </rPr>
      <t>Warning</t>
    </r>
    <r>
      <rPr>
        <sz val="10"/>
        <rFont val="Arial"/>
        <family val="2"/>
      </rPr>
      <t xml:space="preserve"> if IHI is blank</t>
    </r>
  </si>
  <si>
    <r>
      <t xml:space="preserve">Critical error </t>
    </r>
    <r>
      <rPr>
        <sz val="10"/>
        <rFont val="Arial"/>
        <family val="2"/>
      </rPr>
      <t xml:space="preserve">if not (1, 2, 3 or 9) and IHI is not blank
</t>
    </r>
    <r>
      <rPr>
        <b/>
        <sz val="10"/>
        <rFont val="Arial"/>
        <family val="2"/>
      </rPr>
      <t xml:space="preserve">Warning </t>
    </r>
    <r>
      <rPr>
        <sz val="10"/>
        <rFont val="Arial"/>
        <family val="2"/>
      </rPr>
      <t>if 9 and IHI is not blank</t>
    </r>
  </si>
  <si>
    <t>The scope of this dataset is non-admitted patient service events involving non-admitted patients provided by:
• public hospitals 
• Local Hospital Networks 
•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NBEDS is intended to capture instances of service provision from the point of view of the patient. 
This includes all arrangements made to deliver non-admitted patient service events to non-admitted patients:
• irrespective of location (includes on-campus and off-campus), whose treatment has been funded through the jurisdictional health authority, Local Hospital Network or hospital, regardless of the source from which the entity derives these funds. In particular, Department of Veterans' Affairs, compensable and other patients funded through the hospital (including Medicare ineligible patients) are included; and 
• regardless of setting or mode
Excluded from the scope are all services covered by:
• the Admitted patient care NMDS, 
• the Non-admitted patient emergency department care NMDS i.e. all non-admitted services provided to emergency department patients
• the Emergency service care NBEDS and the Emergency service care aggregate NBEDS i.e. all non-admitted services provided to emergency service patients
• the Community mental health care NMDS; and 
• service events which deliver non-clinical care, e.g. activities such as home cleaning, meals on wheels or home maintenance.
For further details, refer to the Non-admitted patient NBEDS 2023-24 (METEOR ID: 764455) and Individual Healthcare Identifier NBEDS 2023-24 (METEOR ID: 756431)
Data is to be supplied on a financial year-to-date basis (i.e. December quarter submission includes all records serviced from 1 July 2023 to 31 December 2023 and is due on 29 March 2024). For additional details please refer to the Three Year Data Plan or the Data Request letter.
Please note file submissions with fatal errors will be rejected from the submission process. The submission file is required in .csv format.</t>
  </si>
  <si>
    <t>Local Hospital Network identifier
METEOR: 757017</t>
  </si>
  <si>
    <r>
      <t>Warning</t>
    </r>
    <r>
      <rPr>
        <sz val="10"/>
        <rFont val="Arial"/>
        <family val="2"/>
      </rPr>
      <t xml:space="preserve"> if not (1, 2, 3, 4, 5 or 9)
</t>
    </r>
    <r>
      <rPr>
        <b/>
        <sz val="10"/>
        <rFont val="Arial"/>
        <family val="2"/>
      </rPr>
      <t>Warning</t>
    </r>
    <r>
      <rPr>
        <sz val="10"/>
        <rFont val="Arial"/>
        <family val="2"/>
      </rPr>
      <t xml:space="preserve"> if value is 9
</t>
    </r>
  </si>
  <si>
    <r>
      <t xml:space="preserve">Fatal error </t>
    </r>
    <r>
      <rPr>
        <sz val="10"/>
        <rFont val="Arial"/>
        <family val="2"/>
      </rPr>
      <t xml:space="preserve">if not blank and Date of Birth is not in format DDMMYYYY
                                                                                                                                                                                                                                                                                                                                                                                                                                                                                                                                                                                                                                                                                                                                                                                                                                                                                                                                                                                                                                                                                                                                                   </t>
    </r>
    <r>
      <rPr>
        <b/>
        <sz val="10"/>
        <rFont val="Arial"/>
        <family val="2"/>
      </rPr>
      <t xml:space="preserve">Critical error </t>
    </r>
    <r>
      <rPr>
        <sz val="10"/>
        <rFont val="Arial"/>
        <family val="2"/>
      </rPr>
      <t xml:space="preserve">if value &gt; the end date of reference period
(e.g. Dec quarter 2023 error if value &gt; 31 Dec 2023)   
</t>
    </r>
    <r>
      <rPr>
        <b/>
        <sz val="10"/>
        <rFont val="Arial"/>
        <family val="2"/>
      </rPr>
      <t>Critical error</t>
    </r>
    <r>
      <rPr>
        <sz val="10"/>
        <rFont val="Arial"/>
        <family val="2"/>
      </rPr>
      <t xml:space="preserve"> if Date of Birth &lt; 01 January 1900 </t>
    </r>
  </si>
  <si>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(2021) Australian postcode for the state indicated in SA2 or 0097 or 0098 or 0099) or missing postcode
</t>
    </r>
  </si>
  <si>
    <t>Mental health episode identifier
METEOR: 751899</t>
  </si>
  <si>
    <t xml:space="preserve">Use METEOR definition
Note: Leave blank if care type not 11 (Mental health care)
Scope: only supplied for episodes of care with care type of ‘mental health care’.
Blank if episode of care is not in scope
</t>
  </si>
  <si>
    <t xml:space="preserve">Indicator of which quarter the record belongs to based on service date.  
Concatenation of the first 3 characters of the last month of the quarter, and year (no space in-between)
Format MMMYYYY
Options are:
SEP2023 - data of quarter from 1 July 2023 to 30 September 2023
DEC2023 - data of quarter from 1 July 2023 to 31 December 2023
MAR2024 - data of quarter from 1 July 2023 to 31 March 2024
JUN2024 - data of quarter from 1 July 2023 to 30 June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</si>
</sst>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i/>
      <sz val="10"/>
      <name val="Arial"/>
      <family val="2"/>
    </font>
    <font>
      <sz val="8"/>
      <name val="Arial"/>
      <family val="2"/>
    </font>
    <font>
      <b/>
      <sz val="10"/>
      <color indexed="10"/>
      <name val="Arial"/>
      <family val="2"/>
    </font>
    <font>
      <sz val="11"/>
      <color theme="1"/>
      <name val="Calibri"/>
      <family val="2"/>
      <scheme val="minor"/>
    </font>
    <font>
      <u/>
      <sz val="11"/>
      <color theme="10"/>
      <name val="Calibri"/>
      <family val="2"/>
      <scheme val="minor"/>
    </font>
    <font>
      <sz val="11"/>
      <name val="Calibri"/>
      <family val="2"/>
      <scheme val="minor"/>
    </font>
    <font>
      <u/>
      <sz val="10"/>
      <name val="Arial"/>
      <family val="2"/>
    </font>
    <font>
      <i/>
      <sz val="12"/>
      <name val="Arial"/>
      <family val="2"/>
    </font>
    <font>
      <sz val="11"/>
      <name val="Arial"/>
      <family val="2"/>
    </font>
    <font>
      <b/>
      <sz val="12"/>
      <name val="Arial"/>
      <family val="2"/>
    </font>
    <font>
      <b/>
      <sz val="12"/>
      <name val="Calibri"/>
      <family val="2"/>
      <scheme val="minor"/>
    </font>
    <font>
      <b/>
      <sz val="1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8">
    <xf numFmtId="0" fontId="0" fillId="0" borderId="0"/>
    <xf numFmtId="0" fontId="9" fillId="0" borderId="0"/>
    <xf numFmtId="0" fontId="2" fillId="0" borderId="0"/>
    <xf numFmtId="0" fontId="10" fillId="0" borderId="0" applyNumberFormat="0" applyFill="0" applyBorder="0" applyAlignment="0" applyProtection="0"/>
    <xf numFmtId="0" fontId="1" fillId="0" borderId="0"/>
    <xf numFmtId="0" fontId="4" fillId="0" borderId="0"/>
    <xf numFmtId="0" fontId="1" fillId="0" borderId="0"/>
    <xf numFmtId="0" fontId="1" fillId="0" borderId="0"/>
  </cellStyleXfs>
  <cellXfs count="87">
    <xf numFmtId="0" fontId="0" fillId="0" borderId="0" xfId="0"/>
    <xf numFmtId="0" fontId="4" fillId="0" borderId="0" xfId="0" applyFont="1"/>
    <xf numFmtId="0" fontId="4" fillId="0" borderId="0" xfId="0" applyFont="1" applyFill="1"/>
    <xf numFmtId="0" fontId="4" fillId="0" borderId="0" xfId="0" applyFont="1" applyFill="1" applyBorder="1"/>
    <xf numFmtId="0" fontId="4" fillId="0" borderId="0" xfId="0" applyFont="1" applyFill="1" applyAlignment="1">
      <alignment wrapText="1"/>
    </xf>
    <xf numFmtId="49" fontId="4" fillId="0" borderId="0" xfId="0" applyNumberFormat="1" applyFont="1" applyFill="1" applyAlignment="1">
      <alignment horizontal="center" vertical="top"/>
    </xf>
    <xf numFmtId="0" fontId="3" fillId="0" borderId="0" xfId="0" applyFont="1"/>
    <xf numFmtId="0" fontId="3" fillId="0" borderId="0" xfId="0" applyFont="1" applyBorder="1"/>
    <xf numFmtId="0" fontId="4" fillId="0" borderId="2" xfId="0" applyFont="1" applyBorder="1"/>
    <xf numFmtId="0" fontId="3" fillId="0" borderId="0" xfId="0" applyFont="1" applyFill="1" applyBorder="1"/>
    <xf numFmtId="0" fontId="0" fillId="0" borderId="0" xfId="0" applyFill="1"/>
    <xf numFmtId="0" fontId="11" fillId="3" borderId="6" xfId="3" applyNumberFormat="1" applyFont="1" applyFill="1" applyBorder="1" applyAlignment="1">
      <alignment horizontal="right" vertical="center" wrapText="1"/>
    </xf>
    <xf numFmtId="0" fontId="11" fillId="0" borderId="8" xfId="3" applyNumberFormat="1" applyFont="1" applyBorder="1" applyAlignment="1">
      <alignment horizontal="right" vertical="center" wrapText="1"/>
    </xf>
    <xf numFmtId="0" fontId="11" fillId="0" borderId="9" xfId="3" applyNumberFormat="1" applyFont="1" applyBorder="1" applyAlignment="1">
      <alignment vertical="center" wrapText="1"/>
    </xf>
    <xf numFmtId="0" fontId="11" fillId="0" borderId="6" xfId="3" applyNumberFormat="1" applyFont="1" applyBorder="1" applyAlignment="1">
      <alignment horizontal="right" vertical="center" wrapText="1"/>
    </xf>
    <xf numFmtId="0" fontId="4" fillId="0" borderId="5" xfId="0" applyFont="1" applyFill="1" applyBorder="1"/>
    <xf numFmtId="0" fontId="4" fillId="0" borderId="4" xfId="0" applyFont="1" applyBorder="1"/>
    <xf numFmtId="0" fontId="3" fillId="0" borderId="11" xfId="0" applyFont="1" applyBorder="1"/>
    <xf numFmtId="0" fontId="3" fillId="0" borderId="12" xfId="0" applyFont="1" applyBorder="1"/>
    <xf numFmtId="0" fontId="4" fillId="0" borderId="13" xfId="0" applyFont="1" applyFill="1" applyBorder="1"/>
    <xf numFmtId="0" fontId="4" fillId="0" borderId="14" xfId="0" applyFont="1" applyBorder="1"/>
    <xf numFmtId="0" fontId="3" fillId="0" borderId="11" xfId="0" applyFont="1" applyFill="1" applyBorder="1"/>
    <xf numFmtId="0" fontId="4" fillId="0" borderId="14" xfId="0" applyFont="1" applyBorder="1" applyAlignment="1">
      <alignment horizontal="left"/>
    </xf>
    <xf numFmtId="0" fontId="4" fillId="0" borderId="2" xfId="0" applyFont="1" applyFill="1" applyBorder="1" applyAlignment="1">
      <alignment vertical="top" wrapText="1"/>
    </xf>
    <xf numFmtId="0" fontId="3" fillId="0" borderId="2" xfId="0" applyFont="1" applyFill="1" applyBorder="1" applyAlignment="1">
      <alignment horizontal="left" vertical="top" wrapText="1"/>
    </xf>
    <xf numFmtId="0" fontId="4" fillId="0" borderId="4" xfId="0" applyFont="1" applyFill="1" applyBorder="1" applyAlignment="1">
      <alignment horizontal="center" vertical="top" wrapText="1"/>
    </xf>
    <xf numFmtId="0" fontId="3" fillId="0" borderId="2" xfId="0" applyFont="1" applyFill="1" applyBorder="1" applyAlignment="1">
      <alignment vertical="top" wrapText="1"/>
    </xf>
    <xf numFmtId="0" fontId="4" fillId="0" borderId="2"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top" wrapText="1"/>
    </xf>
    <xf numFmtId="0" fontId="4" fillId="0" borderId="0" xfId="0" applyFont="1" applyFill="1" applyBorder="1" applyAlignment="1">
      <alignment horizontal="center" vertical="justify"/>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3" fillId="0" borderId="0" xfId="0" applyFont="1" applyFill="1" applyBorder="1" applyAlignment="1">
      <alignment vertical="top" wrapText="1"/>
    </xf>
    <xf numFmtId="0" fontId="4" fillId="0" borderId="0" xfId="0" applyFont="1" applyFill="1" applyBorder="1" applyAlignment="1">
      <alignment horizontal="center" vertical="top"/>
    </xf>
    <xf numFmtId="0" fontId="6" fillId="0" borderId="0" xfId="0"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wrapText="1"/>
    </xf>
    <xf numFmtId="0" fontId="5" fillId="0" borderId="0" xfId="0" applyFont="1" applyFill="1" applyBorder="1"/>
    <xf numFmtId="0" fontId="4" fillId="0" borderId="0" xfId="0" applyFont="1" applyFill="1" applyAlignment="1">
      <alignment horizontal="center"/>
    </xf>
    <xf numFmtId="0" fontId="4" fillId="0" borderId="0" xfId="0" applyFont="1" applyFill="1" applyAlignment="1">
      <alignment horizontal="center" vertical="top"/>
    </xf>
    <xf numFmtId="0" fontId="4"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horizontal="center" vertical="top" wrapText="1"/>
      <protection locked="0"/>
    </xf>
    <xf numFmtId="0" fontId="4" fillId="0" borderId="2" xfId="0" applyFont="1" applyFill="1" applyBorder="1" applyAlignment="1" applyProtection="1">
      <alignment vertical="top" wrapText="1"/>
      <protection locked="0"/>
    </xf>
    <xf numFmtId="0" fontId="3" fillId="0" borderId="2" xfId="0" applyFont="1" applyFill="1" applyBorder="1" applyAlignment="1" applyProtection="1">
      <alignment horizontal="left" vertical="top" wrapText="1"/>
      <protection locked="0"/>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vertical="top"/>
    </xf>
    <xf numFmtId="0" fontId="4" fillId="0" borderId="14"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0" fontId="3" fillId="0" borderId="3" xfId="0" applyFont="1" applyFill="1" applyBorder="1" applyAlignment="1">
      <alignment vertical="top" wrapText="1"/>
    </xf>
    <xf numFmtId="49" fontId="4" fillId="0" borderId="14" xfId="0" applyNumberFormat="1" applyFont="1" applyFill="1" applyBorder="1" applyAlignment="1">
      <alignment horizontal="center" vertical="top" wrapText="1"/>
    </xf>
    <xf numFmtId="0" fontId="4" fillId="0" borderId="4" xfId="0" applyFont="1" applyFill="1" applyBorder="1" applyAlignment="1" applyProtection="1">
      <alignment horizontal="center" vertical="top" wrapText="1"/>
      <protection locked="0"/>
    </xf>
    <xf numFmtId="0" fontId="0" fillId="0" borderId="14" xfId="0" applyBorder="1" applyAlignment="1">
      <alignment horizontal="left"/>
    </xf>
    <xf numFmtId="0" fontId="4" fillId="0" borderId="13" xfId="0" applyFont="1" applyBorder="1"/>
    <xf numFmtId="0" fontId="4" fillId="0" borderId="2" xfId="0" applyFont="1" applyBorder="1" applyAlignment="1" applyProtection="1">
      <alignment vertical="top" wrapText="1"/>
      <protection locked="0"/>
    </xf>
    <xf numFmtId="0" fontId="3" fillId="0" borderId="2" xfId="0" applyFont="1" applyBorder="1" applyAlignment="1" applyProtection="1">
      <alignment horizontal="left" vertical="top" wrapText="1"/>
      <protection locked="0"/>
    </xf>
    <xf numFmtId="0" fontId="4" fillId="0" borderId="2" xfId="0" applyFont="1" applyBorder="1" applyAlignment="1">
      <alignment vertical="top" wrapText="1"/>
    </xf>
    <xf numFmtId="49" fontId="11" fillId="3" borderId="6" xfId="3" applyNumberFormat="1" applyFont="1" applyFill="1" applyBorder="1" applyAlignment="1">
      <alignment horizontal="right" vertical="center" wrapText="1"/>
    </xf>
    <xf numFmtId="49" fontId="11" fillId="0" borderId="8" xfId="3" applyNumberFormat="1" applyFont="1" applyBorder="1" applyAlignment="1">
      <alignment horizontal="right" vertical="center" wrapText="1"/>
    </xf>
    <xf numFmtId="0" fontId="4" fillId="0" borderId="16" xfId="0" applyFont="1" applyFill="1" applyBorder="1" applyAlignment="1">
      <alignment wrapText="1"/>
    </xf>
    <xf numFmtId="0" fontId="4" fillId="0" borderId="2" xfId="0" applyFont="1" applyFill="1" applyBorder="1" applyAlignment="1">
      <alignment horizontal="center" vertical="top"/>
    </xf>
    <xf numFmtId="0" fontId="12" fillId="0" borderId="2" xfId="0" applyFont="1" applyFill="1" applyBorder="1" applyAlignment="1">
      <alignment horizontal="center" vertical="top"/>
    </xf>
    <xf numFmtId="0" fontId="4" fillId="0" borderId="16" xfId="0" applyFont="1" applyFill="1" applyBorder="1"/>
    <xf numFmtId="0" fontId="4" fillId="0" borderId="2" xfId="2" applyFont="1" applyFill="1" applyBorder="1" applyAlignment="1">
      <alignment vertical="top" wrapText="1"/>
    </xf>
    <xf numFmtId="0" fontId="4" fillId="0" borderId="2" xfId="2" applyFont="1" applyFill="1" applyBorder="1" applyAlignment="1">
      <alignment horizontal="center" vertical="top" wrapText="1"/>
    </xf>
    <xf numFmtId="0" fontId="4" fillId="0" borderId="2" xfId="0" applyFont="1" applyBorder="1" applyAlignment="1" applyProtection="1">
      <alignment horizontal="left" vertical="top" wrapText="1"/>
      <protection locked="0"/>
    </xf>
    <xf numFmtId="0" fontId="4" fillId="0" borderId="11" xfId="0" applyFont="1" applyFill="1" applyBorder="1"/>
    <xf numFmtId="0" fontId="13" fillId="0" borderId="1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5" xfId="0" applyFont="1" applyFill="1" applyBorder="1" applyAlignment="1">
      <alignment horizontal="center" vertical="center"/>
    </xf>
    <xf numFmtId="0" fontId="4" fillId="0" borderId="3" xfId="0" applyFont="1" applyFill="1" applyBorder="1" applyAlignment="1">
      <alignment vertical="top" wrapText="1"/>
    </xf>
    <xf numFmtId="0" fontId="16" fillId="2" borderId="6" xfId="2" applyFont="1" applyFill="1" applyBorder="1" applyAlignment="1">
      <alignment horizontal="left" vertical="center" wrapText="1"/>
    </xf>
    <xf numFmtId="0" fontId="16" fillId="2" borderId="7" xfId="2" applyFont="1" applyFill="1" applyBorder="1" applyAlignment="1">
      <alignment horizontal="left" vertical="center" wrapText="1"/>
    </xf>
    <xf numFmtId="0" fontId="17" fillId="0" borderId="6" xfId="2" applyFont="1" applyBorder="1" applyAlignment="1">
      <alignment horizontal="left" vertical="center" wrapText="1"/>
    </xf>
    <xf numFmtId="0" fontId="17" fillId="0" borderId="7" xfId="2" applyFont="1" applyBorder="1" applyAlignment="1">
      <alignment horizontal="left" vertical="center" wrapText="1"/>
    </xf>
    <xf numFmtId="0" fontId="11" fillId="3" borderId="7" xfId="2" applyFont="1" applyFill="1" applyBorder="1" applyAlignment="1">
      <alignment vertical="center" wrapText="1"/>
    </xf>
    <xf numFmtId="0" fontId="11" fillId="0" borderId="9" xfId="2" applyFont="1" applyBorder="1" applyAlignment="1">
      <alignment vertical="center" wrapText="1"/>
    </xf>
    <xf numFmtId="0" fontId="11" fillId="0" borderId="8" xfId="2" applyFont="1" applyBorder="1" applyAlignment="1">
      <alignment horizontal="right" vertical="center" wrapText="1"/>
    </xf>
    <xf numFmtId="0" fontId="11" fillId="0" borderId="7" xfId="2" applyFont="1" applyBorder="1" applyAlignment="1">
      <alignment vertical="center" wrapText="1"/>
    </xf>
    <xf numFmtId="49" fontId="11" fillId="0" borderId="8" xfId="2" applyNumberFormat="1" applyFont="1" applyBorder="1" applyAlignment="1">
      <alignment horizontal="right" vertical="center" wrapText="1"/>
    </xf>
  </cellXfs>
  <cellStyles count="8">
    <cellStyle name="Hyperlink" xfId="3" builtinId="8"/>
    <cellStyle name="Normal" xfId="0" builtinId="0"/>
    <cellStyle name="Normal 2" xfId="2" xr:uid="{00000000-0005-0000-0000-000002000000}"/>
    <cellStyle name="Normal 2 2" xfId="7" xr:uid="{00000000-0005-0000-0000-000003000000}"/>
    <cellStyle name="Normal 3" xfId="1" xr:uid="{00000000-0005-0000-0000-000004000000}"/>
    <cellStyle name="Normal 3 2" xfId="6" xr:uid="{00000000-0005-0000-0000-000005000000}"/>
    <cellStyle name="Normal 4" xfId="5" xr:uid="{00000000-0005-0000-0000-000006000000}"/>
    <cellStyle name="Normal 5" xfId="4" xr:uid="{00000000-0005-0000-0000-000007000000}"/>
  </cellStyles>
  <dxfs count="23">
    <dxf>
      <font>
        <strike val="0"/>
        <outline val="0"/>
        <shadow val="0"/>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3200400</xdr:colOff>
      <xdr:row>59</xdr:row>
      <xdr:rowOff>0</xdr:rowOff>
    </xdr:from>
    <xdr:to>
      <xdr:col>7</xdr:col>
      <xdr:colOff>0</xdr:colOff>
      <xdr:row>59</xdr:row>
      <xdr:rowOff>0</xdr:rowOff>
    </xdr:to>
    <xdr:sp macro="" textlink="">
      <xdr:nvSpPr>
        <xdr:cNvPr id="1407" name="Rectangle 3">
          <a:extLst>
            <a:ext uri="{FF2B5EF4-FFF2-40B4-BE49-F238E27FC236}">
              <a16:creationId xmlns:a16="http://schemas.microsoft.com/office/drawing/2014/main" id="{00000000-0008-0000-0000-00007F050000}"/>
            </a:ext>
          </a:extLst>
        </xdr:cNvPr>
        <xdr:cNvSpPr>
          <a:spLocks noChangeArrowheads="1"/>
        </xdr:cNvSpPr>
      </xdr:nvSpPr>
      <xdr:spPr bwMode="auto">
        <a:xfrm flipV="1">
          <a:off x="6638925" y="49196625"/>
          <a:ext cx="6629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67</xdr:row>
      <xdr:rowOff>133350</xdr:rowOff>
    </xdr:from>
    <xdr:to>
      <xdr:col>0</xdr:col>
      <xdr:colOff>0</xdr:colOff>
      <xdr:row>70</xdr:row>
      <xdr:rowOff>28575</xdr:rowOff>
    </xdr:to>
    <xdr:sp macro="" textlink="">
      <xdr:nvSpPr>
        <xdr:cNvPr id="1408" name="Line 12">
          <a:extLst>
            <a:ext uri="{FF2B5EF4-FFF2-40B4-BE49-F238E27FC236}">
              <a16:creationId xmlns:a16="http://schemas.microsoft.com/office/drawing/2014/main" id="{00000000-0008-0000-0000-000080050000}"/>
            </a:ext>
          </a:extLst>
        </xdr:cNvPr>
        <xdr:cNvSpPr>
          <a:spLocks noChangeShapeType="1"/>
        </xdr:cNvSpPr>
      </xdr:nvSpPr>
      <xdr:spPr bwMode="auto">
        <a:xfrm>
          <a:off x="0" y="506253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G35" totalsRowShown="0" headerRowDxfId="1" dataDxfId="0" headerRowBorderDxfId="22" tableBorderDxfId="21" totalsRowBorderDxfId="20">
  <autoFilter ref="A4:G35" xr:uid="{00000000-0009-0000-0100-000001000000}"/>
  <tableColumns count="7">
    <tableColumn id="1" xr3:uid="{00000000-0010-0000-0000-000001000000}" name="Item_x000a_No" dataDxfId="8">
      <calculatedColumnFormula>A4+1</calculatedColumnFormula>
    </tableColumn>
    <tableColumn id="2" xr3:uid="{00000000-0010-0000-0000-000002000000}" name="Data item" dataDxfId="7"/>
    <tableColumn id="4" xr3:uid="{00000000-0010-0000-0000-000004000000}" name="Type &amp; size" dataDxfId="6"/>
    <tableColumn id="3" xr3:uid="{00000000-0010-0000-0000-000003000000}" name="No of fields" dataDxfId="5"/>
    <tableColumn id="5" xr3:uid="{00000000-0010-0000-0000-000005000000}" name="Valid values / Notes" dataDxfId="4"/>
    <tableColumn id="6" xr3:uid="{00000000-0010-0000-0000-000006000000}" name="Data Quality Checks" dataDxfId="3"/>
    <tableColumn id="7" xr3:uid="{00000000-0010-0000-0000-000007000000}" name="Error_x000a_Code"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B17" totalsRowShown="0" headerRowDxfId="19" headerRowBorderDxfId="18" tableBorderDxfId="17" totalsRowBorderDxfId="16">
  <autoFilter ref="A9:B17" xr:uid="{00000000-0009-0000-0100-000003000000}"/>
  <tableColumns count="2">
    <tableColumn id="1" xr3:uid="{00000000-0010-0000-0100-000001000000}" name="State/Territory" dataDxfId="15"/>
    <tableColumn id="2" xr3:uid="{00000000-0010-0000-0100-000002000000}" name="Value"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0:B24" totalsRowShown="0" headerRowBorderDxfId="13" tableBorderDxfId="12" totalsRowBorderDxfId="11">
  <autoFilter ref="A20:B24" xr:uid="{00000000-0009-0000-0100-000004000000}"/>
  <tableColumns count="2">
    <tableColumn id="1" xr3:uid="{00000000-0010-0000-0200-000001000000}" name="Year and Quarter" dataDxfId="10"/>
    <tableColumn id="2" xr3:uid="{00000000-0010-0000-0200-000002000000}" name="Value"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6"/>
  <sheetViews>
    <sheetView tabSelected="1" zoomScale="80" zoomScaleNormal="80" zoomScaleSheetLayoutView="70" workbookViewId="0">
      <selection sqref="A1:H1"/>
    </sheetView>
  </sheetViews>
  <sheetFormatPr defaultColWidth="9.140625" defaultRowHeight="12.75" x14ac:dyDescent="0.2"/>
  <cols>
    <col min="1" max="1" width="5.7109375" style="2" bestFit="1" customWidth="1"/>
    <col min="2" max="2" width="34.140625" style="2" bestFit="1" customWidth="1"/>
    <col min="3" max="3" width="14.28515625" style="39" customWidth="1"/>
    <col min="4" max="4" width="13.7109375" style="39" customWidth="1"/>
    <col min="5" max="5" width="84.42578125" style="2" customWidth="1"/>
    <col min="6" max="6" width="52.42578125" style="4" customWidth="1"/>
    <col min="7" max="7" width="11.7109375" style="40" customWidth="1"/>
    <col min="8" max="10" width="0" style="2" hidden="1" customWidth="1"/>
    <col min="11" max="16384" width="9.140625" style="2"/>
  </cols>
  <sheetData>
    <row r="1" spans="1:10" ht="15.75" x14ac:dyDescent="0.2">
      <c r="A1" s="74" t="s">
        <v>379</v>
      </c>
      <c r="B1" s="75"/>
      <c r="C1" s="75"/>
      <c r="D1" s="75"/>
      <c r="E1" s="75"/>
      <c r="F1" s="75"/>
      <c r="G1" s="75"/>
      <c r="H1" s="76"/>
    </row>
    <row r="2" spans="1:10" ht="409.5" customHeight="1" x14ac:dyDescent="0.2">
      <c r="A2" s="68" t="s">
        <v>444</v>
      </c>
      <c r="B2" s="69"/>
      <c r="C2" s="69"/>
      <c r="D2" s="69"/>
      <c r="E2" s="69"/>
      <c r="F2" s="69"/>
      <c r="G2" s="69"/>
      <c r="H2" s="70"/>
    </row>
    <row r="3" spans="1:10" ht="22.5" customHeight="1" x14ac:dyDescent="0.2">
      <c r="A3" s="71"/>
      <c r="B3" s="72"/>
      <c r="C3" s="72"/>
      <c r="D3" s="72"/>
      <c r="E3" s="72"/>
      <c r="F3" s="72"/>
      <c r="G3" s="72"/>
      <c r="H3" s="73"/>
    </row>
    <row r="4" spans="1:10" ht="38.25" x14ac:dyDescent="0.2">
      <c r="A4" s="28" t="s">
        <v>4</v>
      </c>
      <c r="B4" s="28" t="s">
        <v>3</v>
      </c>
      <c r="C4" s="28" t="s">
        <v>1</v>
      </c>
      <c r="D4" s="28" t="s">
        <v>315</v>
      </c>
      <c r="E4" s="28" t="s">
        <v>5</v>
      </c>
      <c r="F4" s="28" t="s">
        <v>376</v>
      </c>
      <c r="G4" s="29" t="s">
        <v>0</v>
      </c>
      <c r="H4" s="60" t="s">
        <v>13</v>
      </c>
      <c r="I4" s="4" t="s">
        <v>14</v>
      </c>
      <c r="J4" s="4" t="s">
        <v>377</v>
      </c>
    </row>
    <row r="5" spans="1:10" ht="51" x14ac:dyDescent="0.2">
      <c r="A5" s="61">
        <v>1</v>
      </c>
      <c r="B5" s="23" t="s">
        <v>393</v>
      </c>
      <c r="C5" s="27" t="s">
        <v>43</v>
      </c>
      <c r="D5" s="27">
        <v>1</v>
      </c>
      <c r="E5" s="23" t="s">
        <v>312</v>
      </c>
      <c r="F5" s="26" t="s">
        <v>313</v>
      </c>
      <c r="G5" s="25" t="s">
        <v>314</v>
      </c>
      <c r="H5" s="60"/>
      <c r="I5" s="4"/>
      <c r="J5" s="4"/>
    </row>
    <row r="6" spans="1:10" ht="400.5" customHeight="1" x14ac:dyDescent="0.2">
      <c r="A6" s="62">
        <f t="shared" ref="A6:A35" si="0">A5+1</f>
        <v>2</v>
      </c>
      <c r="B6" s="23" t="s">
        <v>394</v>
      </c>
      <c r="C6" s="27" t="s">
        <v>2</v>
      </c>
      <c r="D6" s="27">
        <v>1</v>
      </c>
      <c r="E6" s="23" t="s">
        <v>421</v>
      </c>
      <c r="F6" s="24" t="s">
        <v>333</v>
      </c>
      <c r="G6" s="25" t="s">
        <v>334</v>
      </c>
      <c r="H6" s="63">
        <f>1</f>
        <v>1</v>
      </c>
      <c r="I6" s="2">
        <f>H6+9-1</f>
        <v>9</v>
      </c>
      <c r="J6" s="5" t="str">
        <f>IF(H6=I6,H6,H6&amp;"-"&amp;I6)</f>
        <v>1-9</v>
      </c>
    </row>
    <row r="7" spans="1:10" ht="242.25" x14ac:dyDescent="0.2">
      <c r="A7" s="61">
        <f t="shared" si="0"/>
        <v>3</v>
      </c>
      <c r="B7" s="23" t="s">
        <v>445</v>
      </c>
      <c r="C7" s="27" t="s">
        <v>42</v>
      </c>
      <c r="D7" s="27">
        <v>1</v>
      </c>
      <c r="E7" s="23" t="s">
        <v>422</v>
      </c>
      <c r="F7" s="24" t="s">
        <v>328</v>
      </c>
      <c r="G7" s="25" t="s">
        <v>329</v>
      </c>
      <c r="H7" s="63"/>
    </row>
    <row r="8" spans="1:10" ht="51" x14ac:dyDescent="0.2">
      <c r="A8" s="61">
        <f t="shared" si="0"/>
        <v>4</v>
      </c>
      <c r="B8" s="23" t="s">
        <v>395</v>
      </c>
      <c r="C8" s="27" t="s">
        <v>6</v>
      </c>
      <c r="D8" s="27">
        <v>1</v>
      </c>
      <c r="E8" s="23" t="s">
        <v>423</v>
      </c>
      <c r="F8" s="44" t="s">
        <v>330</v>
      </c>
      <c r="G8" s="25" t="s">
        <v>331</v>
      </c>
      <c r="H8" s="63">
        <f>I6+1</f>
        <v>10</v>
      </c>
      <c r="I8" s="2">
        <f>H8+20-1</f>
        <v>29</v>
      </c>
      <c r="J8" s="5" t="str">
        <f>IF(H8=I8,H8,H8&amp;"-"&amp;I8)</f>
        <v>10-29</v>
      </c>
    </row>
    <row r="9" spans="1:10" ht="76.5" x14ac:dyDescent="0.2">
      <c r="A9" s="61">
        <f t="shared" si="0"/>
        <v>5</v>
      </c>
      <c r="B9" s="23" t="s">
        <v>396</v>
      </c>
      <c r="C9" s="27" t="s">
        <v>7</v>
      </c>
      <c r="D9" s="27">
        <v>1</v>
      </c>
      <c r="E9" s="55" t="s">
        <v>424</v>
      </c>
      <c r="F9" s="44" t="s">
        <v>326</v>
      </c>
      <c r="G9" s="52" t="s">
        <v>327</v>
      </c>
      <c r="H9" s="63">
        <f t="shared" ref="H9:H23" si="1">I8+1</f>
        <v>30</v>
      </c>
      <c r="I9" s="2">
        <f>H9+1-1</f>
        <v>30</v>
      </c>
      <c r="J9" s="5">
        <f t="shared" ref="J9:J23" si="2">IF(H9=I9,H9,H9&amp;"-"&amp;I9)</f>
        <v>30</v>
      </c>
    </row>
    <row r="10" spans="1:10" ht="114.75" x14ac:dyDescent="0.2">
      <c r="A10" s="61">
        <f t="shared" si="0"/>
        <v>6</v>
      </c>
      <c r="B10" s="41" t="s">
        <v>397</v>
      </c>
      <c r="C10" s="42" t="s">
        <v>7</v>
      </c>
      <c r="D10" s="42">
        <v>1</v>
      </c>
      <c r="E10" s="43" t="s">
        <v>425</v>
      </c>
      <c r="F10" s="44" t="s">
        <v>446</v>
      </c>
      <c r="G10" s="52" t="s">
        <v>440</v>
      </c>
      <c r="H10" s="63"/>
      <c r="J10" s="5"/>
    </row>
    <row r="11" spans="1:10" ht="89.25" x14ac:dyDescent="0.2">
      <c r="A11" s="61">
        <f t="shared" si="0"/>
        <v>7</v>
      </c>
      <c r="B11" s="23" t="s">
        <v>398</v>
      </c>
      <c r="C11" s="27" t="s">
        <v>8</v>
      </c>
      <c r="D11" s="27">
        <v>1</v>
      </c>
      <c r="E11" s="23" t="s">
        <v>426</v>
      </c>
      <c r="F11" s="26" t="s">
        <v>447</v>
      </c>
      <c r="G11" s="25" t="s">
        <v>355</v>
      </c>
      <c r="H11" s="63">
        <f>I9+1</f>
        <v>31</v>
      </c>
      <c r="I11" s="2">
        <f>H11+8-1</f>
        <v>38</v>
      </c>
      <c r="J11" s="5" t="str">
        <f t="shared" si="2"/>
        <v>31-38</v>
      </c>
    </row>
    <row r="12" spans="1:10" ht="175.5" customHeight="1" x14ac:dyDescent="0.2">
      <c r="A12" s="61">
        <f t="shared" si="0"/>
        <v>8</v>
      </c>
      <c r="B12" s="23" t="s">
        <v>399</v>
      </c>
      <c r="C12" s="27" t="s">
        <v>11</v>
      </c>
      <c r="D12" s="27">
        <v>1</v>
      </c>
      <c r="E12" s="23" t="s">
        <v>427</v>
      </c>
      <c r="F12" s="26" t="s">
        <v>324</v>
      </c>
      <c r="G12" s="25" t="s">
        <v>356</v>
      </c>
      <c r="H12" s="63">
        <f t="shared" si="1"/>
        <v>39</v>
      </c>
      <c r="I12" s="2">
        <f>H12+4-1</f>
        <v>42</v>
      </c>
      <c r="J12" s="5" t="str">
        <f t="shared" si="2"/>
        <v>39-42</v>
      </c>
    </row>
    <row r="13" spans="1:10" s="3" customFormat="1" ht="89.25" x14ac:dyDescent="0.2">
      <c r="A13" s="61">
        <f t="shared" si="0"/>
        <v>9</v>
      </c>
      <c r="B13" s="23" t="s">
        <v>400</v>
      </c>
      <c r="C13" s="27" t="s">
        <v>7</v>
      </c>
      <c r="D13" s="27">
        <v>1</v>
      </c>
      <c r="E13" s="23" t="s">
        <v>428</v>
      </c>
      <c r="F13" s="41" t="s">
        <v>325</v>
      </c>
      <c r="G13" s="25" t="s">
        <v>357</v>
      </c>
      <c r="H13" s="63">
        <f t="shared" si="1"/>
        <v>43</v>
      </c>
      <c r="I13" s="2">
        <f>H13+1-1</f>
        <v>43</v>
      </c>
      <c r="J13" s="5">
        <f t="shared" si="2"/>
        <v>43</v>
      </c>
    </row>
    <row r="14" spans="1:10" s="3" customFormat="1" ht="357" customHeight="1" x14ac:dyDescent="0.2">
      <c r="A14" s="61">
        <f t="shared" si="0"/>
        <v>10</v>
      </c>
      <c r="B14" s="23" t="s">
        <v>401</v>
      </c>
      <c r="C14" s="27" t="s">
        <v>15</v>
      </c>
      <c r="D14" s="27">
        <v>1</v>
      </c>
      <c r="E14" s="23" t="s">
        <v>429</v>
      </c>
      <c r="F14" s="57" t="s">
        <v>378</v>
      </c>
      <c r="G14" s="25" t="s">
        <v>358</v>
      </c>
      <c r="H14" s="63">
        <f t="shared" si="1"/>
        <v>44</v>
      </c>
      <c r="I14" s="2">
        <f>H14+5-1</f>
        <v>48</v>
      </c>
      <c r="J14" s="5" t="str">
        <f t="shared" si="2"/>
        <v>44-48</v>
      </c>
    </row>
    <row r="15" spans="1:10" s="3" customFormat="1" ht="267.75" x14ac:dyDescent="0.2">
      <c r="A15" s="61">
        <f t="shared" si="0"/>
        <v>11</v>
      </c>
      <c r="B15" s="23" t="s">
        <v>402</v>
      </c>
      <c r="C15" s="27" t="s">
        <v>12</v>
      </c>
      <c r="D15" s="27">
        <v>1</v>
      </c>
      <c r="E15" s="23" t="s">
        <v>430</v>
      </c>
      <c r="F15" s="26" t="s">
        <v>320</v>
      </c>
      <c r="G15" s="25" t="s">
        <v>322</v>
      </c>
      <c r="H15" s="63">
        <f>I14+1</f>
        <v>49</v>
      </c>
      <c r="I15" s="2">
        <f>H15+2-1</f>
        <v>50</v>
      </c>
      <c r="J15" s="5" t="str">
        <f t="shared" si="2"/>
        <v>49-50</v>
      </c>
    </row>
    <row r="16" spans="1:10" s="3" customFormat="1" ht="102" x14ac:dyDescent="0.2">
      <c r="A16" s="61">
        <f t="shared" si="0"/>
        <v>12</v>
      </c>
      <c r="B16" s="23" t="s">
        <v>403</v>
      </c>
      <c r="C16" s="27" t="s">
        <v>9</v>
      </c>
      <c r="D16" s="27">
        <v>1</v>
      </c>
      <c r="E16" s="23" t="s">
        <v>431</v>
      </c>
      <c r="F16" s="26" t="s">
        <v>321</v>
      </c>
      <c r="G16" s="25" t="s">
        <v>359</v>
      </c>
      <c r="H16" s="63">
        <f t="shared" si="1"/>
        <v>51</v>
      </c>
      <c r="I16" s="2">
        <f>H16+1-1</f>
        <v>51</v>
      </c>
      <c r="J16" s="5">
        <f t="shared" si="2"/>
        <v>51</v>
      </c>
    </row>
    <row r="17" spans="1:10" s="3" customFormat="1" ht="63.75" x14ac:dyDescent="0.2">
      <c r="A17" s="61">
        <f t="shared" si="0"/>
        <v>13</v>
      </c>
      <c r="B17" s="23" t="s">
        <v>404</v>
      </c>
      <c r="C17" s="27" t="s">
        <v>9</v>
      </c>
      <c r="D17" s="27">
        <v>1</v>
      </c>
      <c r="E17" s="23" t="s">
        <v>432</v>
      </c>
      <c r="F17" s="26" t="s">
        <v>346</v>
      </c>
      <c r="G17" s="25" t="s">
        <v>360</v>
      </c>
      <c r="H17" s="63" t="e">
        <f>#REF!+1</f>
        <v>#REF!</v>
      </c>
      <c r="I17" s="2" t="e">
        <f>H17+1-1</f>
        <v>#REF!</v>
      </c>
      <c r="J17" s="5" t="e">
        <f t="shared" si="2"/>
        <v>#REF!</v>
      </c>
    </row>
    <row r="18" spans="1:10" s="3" customFormat="1" ht="127.5" x14ac:dyDescent="0.2">
      <c r="A18" s="61">
        <f t="shared" si="0"/>
        <v>14</v>
      </c>
      <c r="B18" s="23" t="s">
        <v>405</v>
      </c>
      <c r="C18" s="27" t="s">
        <v>9</v>
      </c>
      <c r="D18" s="27">
        <v>1</v>
      </c>
      <c r="E18" s="23" t="s">
        <v>433</v>
      </c>
      <c r="F18" s="26" t="s">
        <v>337</v>
      </c>
      <c r="G18" s="25" t="s">
        <v>361</v>
      </c>
      <c r="H18" s="63" t="e">
        <f t="shared" si="1"/>
        <v>#REF!</v>
      </c>
      <c r="I18" s="2" t="e">
        <f>H18+1-1</f>
        <v>#REF!</v>
      </c>
      <c r="J18" s="5" t="e">
        <f t="shared" si="2"/>
        <v>#REF!</v>
      </c>
    </row>
    <row r="19" spans="1:10" s="3" customFormat="1" ht="102" x14ac:dyDescent="0.2">
      <c r="A19" s="61">
        <f t="shared" si="0"/>
        <v>15</v>
      </c>
      <c r="B19" s="23" t="s">
        <v>406</v>
      </c>
      <c r="C19" s="27" t="s">
        <v>10</v>
      </c>
      <c r="D19" s="27">
        <v>1</v>
      </c>
      <c r="E19" s="23" t="s">
        <v>434</v>
      </c>
      <c r="F19" s="26" t="s">
        <v>344</v>
      </c>
      <c r="G19" s="25" t="s">
        <v>362</v>
      </c>
      <c r="H19" s="63" t="e">
        <f t="shared" si="1"/>
        <v>#REF!</v>
      </c>
      <c r="I19" s="2" t="e">
        <f>H19+8-1</f>
        <v>#REF!</v>
      </c>
      <c r="J19" s="5" t="e">
        <f t="shared" si="2"/>
        <v>#REF!</v>
      </c>
    </row>
    <row r="20" spans="1:10" s="3" customFormat="1" ht="89.25" x14ac:dyDescent="0.2">
      <c r="A20" s="61">
        <f t="shared" si="0"/>
        <v>16</v>
      </c>
      <c r="B20" s="23" t="s">
        <v>407</v>
      </c>
      <c r="C20" s="27" t="s">
        <v>10</v>
      </c>
      <c r="D20" s="27">
        <v>1</v>
      </c>
      <c r="E20" s="23" t="s">
        <v>435</v>
      </c>
      <c r="F20" s="26" t="s">
        <v>345</v>
      </c>
      <c r="G20" s="25" t="s">
        <v>363</v>
      </c>
      <c r="H20" s="63" t="e">
        <f t="shared" si="1"/>
        <v>#REF!</v>
      </c>
      <c r="I20" s="2" t="e">
        <f>H20+2-1</f>
        <v>#REF!</v>
      </c>
      <c r="J20" s="5" t="e">
        <f t="shared" si="2"/>
        <v>#REF!</v>
      </c>
    </row>
    <row r="21" spans="1:10" s="3" customFormat="1" ht="191.25" x14ac:dyDescent="0.2">
      <c r="A21" s="61">
        <f t="shared" si="0"/>
        <v>17</v>
      </c>
      <c r="B21" s="23" t="s">
        <v>408</v>
      </c>
      <c r="C21" s="27" t="s">
        <v>42</v>
      </c>
      <c r="D21" s="27">
        <v>1</v>
      </c>
      <c r="E21" s="23" t="s">
        <v>436</v>
      </c>
      <c r="F21" s="24" t="s">
        <v>332</v>
      </c>
      <c r="G21" s="25" t="s">
        <v>364</v>
      </c>
      <c r="H21" s="63" t="e">
        <f>I20+1</f>
        <v>#REF!</v>
      </c>
      <c r="I21" s="2" t="e">
        <f>H21+8-1</f>
        <v>#REF!</v>
      </c>
      <c r="J21" s="5" t="e">
        <f>IF(H21=I21,H21,H21&amp;"-"&amp;I21)</f>
        <v>#REF!</v>
      </c>
    </row>
    <row r="22" spans="1:10" s="3" customFormat="1" ht="102" x14ac:dyDescent="0.2">
      <c r="A22" s="61">
        <f t="shared" si="0"/>
        <v>18</v>
      </c>
      <c r="B22" s="23" t="s">
        <v>409</v>
      </c>
      <c r="C22" s="27" t="s">
        <v>10</v>
      </c>
      <c r="D22" s="27">
        <v>1</v>
      </c>
      <c r="E22" s="23" t="s">
        <v>434</v>
      </c>
      <c r="F22" s="26" t="s">
        <v>343</v>
      </c>
      <c r="G22" s="25" t="s">
        <v>365</v>
      </c>
      <c r="H22" s="63" t="e">
        <f>I21+1</f>
        <v>#REF!</v>
      </c>
      <c r="I22" s="2" t="e">
        <f>H22+1-1</f>
        <v>#REF!</v>
      </c>
      <c r="J22" s="5" t="e">
        <f t="shared" si="2"/>
        <v>#REF!</v>
      </c>
    </row>
    <row r="23" spans="1:10" s="3" customFormat="1" ht="76.5" x14ac:dyDescent="0.2">
      <c r="A23" s="61">
        <f t="shared" si="0"/>
        <v>19</v>
      </c>
      <c r="B23" s="23" t="s">
        <v>410</v>
      </c>
      <c r="C23" s="27" t="s">
        <v>9</v>
      </c>
      <c r="D23" s="27">
        <v>1</v>
      </c>
      <c r="E23" s="23" t="s">
        <v>437</v>
      </c>
      <c r="F23" s="26" t="s">
        <v>338</v>
      </c>
      <c r="G23" s="25" t="s">
        <v>366</v>
      </c>
      <c r="H23" s="63" t="e">
        <f t="shared" si="1"/>
        <v>#REF!</v>
      </c>
      <c r="I23" s="2" t="e">
        <f>H23+4-1</f>
        <v>#REF!</v>
      </c>
      <c r="J23" s="5" t="e">
        <f t="shared" si="2"/>
        <v>#REF!</v>
      </c>
    </row>
    <row r="24" spans="1:10" s="3" customFormat="1" ht="63.75" x14ac:dyDescent="0.2">
      <c r="A24" s="61">
        <f t="shared" si="0"/>
        <v>20</v>
      </c>
      <c r="B24" s="23" t="s">
        <v>411</v>
      </c>
      <c r="C24" s="27" t="s">
        <v>46</v>
      </c>
      <c r="D24" s="27">
        <v>1</v>
      </c>
      <c r="E24" s="23" t="s">
        <v>389</v>
      </c>
      <c r="F24" s="24" t="s">
        <v>323</v>
      </c>
      <c r="G24" s="25" t="s">
        <v>367</v>
      </c>
      <c r="H24" s="63"/>
      <c r="I24" s="2"/>
      <c r="J24" s="5"/>
    </row>
    <row r="25" spans="1:10" s="3" customFormat="1" ht="76.5" x14ac:dyDescent="0.2">
      <c r="A25" s="61">
        <f t="shared" si="0"/>
        <v>21</v>
      </c>
      <c r="B25" s="23" t="s">
        <v>412</v>
      </c>
      <c r="C25" s="27" t="s">
        <v>7</v>
      </c>
      <c r="D25" s="27">
        <v>1</v>
      </c>
      <c r="E25" s="23" t="s">
        <v>437</v>
      </c>
      <c r="F25" s="26" t="s">
        <v>342</v>
      </c>
      <c r="G25" s="25" t="s">
        <v>368</v>
      </c>
      <c r="H25" s="63"/>
    </row>
    <row r="26" spans="1:10" s="3" customFormat="1" ht="89.25" x14ac:dyDescent="0.2">
      <c r="A26" s="61">
        <f t="shared" si="0"/>
        <v>22</v>
      </c>
      <c r="B26" s="41" t="s">
        <v>413</v>
      </c>
      <c r="C26" s="42" t="s">
        <v>11</v>
      </c>
      <c r="D26" s="42">
        <v>1</v>
      </c>
      <c r="E26" s="43" t="s">
        <v>438</v>
      </c>
      <c r="F26" s="44" t="s">
        <v>448</v>
      </c>
      <c r="G26" s="25" t="s">
        <v>369</v>
      </c>
      <c r="H26" s="63"/>
    </row>
    <row r="27" spans="1:10" s="3" customFormat="1" ht="63.75" x14ac:dyDescent="0.2">
      <c r="A27" s="61">
        <f t="shared" si="0"/>
        <v>23</v>
      </c>
      <c r="B27" s="43" t="s">
        <v>414</v>
      </c>
      <c r="C27" s="42" t="s">
        <v>7</v>
      </c>
      <c r="D27" s="42">
        <v>1</v>
      </c>
      <c r="E27" s="43" t="s">
        <v>439</v>
      </c>
      <c r="F27" s="44" t="s">
        <v>375</v>
      </c>
      <c r="G27" s="25" t="s">
        <v>370</v>
      </c>
      <c r="H27" s="63"/>
    </row>
    <row r="28" spans="1:10" s="3" customFormat="1" ht="102" x14ac:dyDescent="0.2">
      <c r="A28" s="61">
        <f t="shared" si="0"/>
        <v>24</v>
      </c>
      <c r="B28" s="23" t="s">
        <v>449</v>
      </c>
      <c r="C28" s="27" t="s">
        <v>43</v>
      </c>
      <c r="D28" s="27">
        <v>1</v>
      </c>
      <c r="E28" s="23" t="s">
        <v>450</v>
      </c>
      <c r="F28" s="26" t="s">
        <v>317</v>
      </c>
      <c r="G28" s="25" t="s">
        <v>371</v>
      </c>
      <c r="H28" s="63"/>
    </row>
    <row r="29" spans="1:10" s="3" customFormat="1" ht="165.75" x14ac:dyDescent="0.2">
      <c r="A29" s="61">
        <f t="shared" si="0"/>
        <v>25</v>
      </c>
      <c r="B29" s="45" t="s">
        <v>44</v>
      </c>
      <c r="C29" s="46" t="s">
        <v>45</v>
      </c>
      <c r="D29" s="27">
        <v>1</v>
      </c>
      <c r="E29" s="45" t="s">
        <v>451</v>
      </c>
      <c r="F29" s="47" t="s">
        <v>318</v>
      </c>
      <c r="G29" s="48" t="s">
        <v>372</v>
      </c>
      <c r="H29" s="63"/>
    </row>
    <row r="30" spans="1:10" s="3" customFormat="1" ht="38.25" x14ac:dyDescent="0.2">
      <c r="A30" s="61">
        <f t="shared" si="0"/>
        <v>26</v>
      </c>
      <c r="B30" s="23" t="s">
        <v>340</v>
      </c>
      <c r="C30" s="27" t="s">
        <v>311</v>
      </c>
      <c r="D30" s="27">
        <v>1</v>
      </c>
      <c r="E30" s="23" t="s">
        <v>341</v>
      </c>
      <c r="F30" s="26" t="s">
        <v>319</v>
      </c>
      <c r="G30" s="49" t="s">
        <v>339</v>
      </c>
      <c r="H30" s="63"/>
    </row>
    <row r="31" spans="1:10" s="3" customFormat="1" ht="38.25" x14ac:dyDescent="0.2">
      <c r="A31" s="61">
        <f t="shared" si="0"/>
        <v>27</v>
      </c>
      <c r="B31" s="23" t="s">
        <v>351</v>
      </c>
      <c r="C31" s="27" t="s">
        <v>311</v>
      </c>
      <c r="D31" s="27">
        <v>1</v>
      </c>
      <c r="E31" s="23" t="s">
        <v>350</v>
      </c>
      <c r="F31" s="26" t="s">
        <v>319</v>
      </c>
      <c r="G31" s="49" t="s">
        <v>347</v>
      </c>
      <c r="H31" s="63"/>
    </row>
    <row r="32" spans="1:10" s="3" customFormat="1" ht="38.25" x14ac:dyDescent="0.2">
      <c r="A32" s="61">
        <f t="shared" si="0"/>
        <v>28</v>
      </c>
      <c r="B32" s="77" t="s">
        <v>381</v>
      </c>
      <c r="C32" s="46" t="s">
        <v>311</v>
      </c>
      <c r="D32" s="27">
        <v>1</v>
      </c>
      <c r="E32" s="77" t="s">
        <v>380</v>
      </c>
      <c r="F32" s="50" t="s">
        <v>319</v>
      </c>
      <c r="G32" s="51" t="s">
        <v>373</v>
      </c>
      <c r="H32" s="63"/>
    </row>
    <row r="33" spans="1:8" s="3" customFormat="1" ht="76.5" x14ac:dyDescent="0.2">
      <c r="A33" s="61">
        <f t="shared" si="0"/>
        <v>29</v>
      </c>
      <c r="B33" s="23" t="s">
        <v>415</v>
      </c>
      <c r="C33" s="27" t="s">
        <v>352</v>
      </c>
      <c r="D33" s="27">
        <v>1</v>
      </c>
      <c r="E33" s="23" t="s">
        <v>416</v>
      </c>
      <c r="F33" s="56" t="s">
        <v>442</v>
      </c>
      <c r="G33" s="49" t="s">
        <v>353</v>
      </c>
      <c r="H33" s="63"/>
    </row>
    <row r="34" spans="1:8" s="3" customFormat="1" ht="89.25" x14ac:dyDescent="0.2">
      <c r="A34" s="61">
        <f t="shared" si="0"/>
        <v>30</v>
      </c>
      <c r="B34" s="23" t="s">
        <v>417</v>
      </c>
      <c r="C34" s="27" t="s">
        <v>7</v>
      </c>
      <c r="D34" s="27">
        <v>1</v>
      </c>
      <c r="E34" s="23" t="s">
        <v>418</v>
      </c>
      <c r="F34" s="56" t="s">
        <v>443</v>
      </c>
      <c r="G34" s="49" t="s">
        <v>354</v>
      </c>
      <c r="H34" s="63"/>
    </row>
    <row r="35" spans="1:8" s="3" customFormat="1" ht="114.75" x14ac:dyDescent="0.2">
      <c r="A35" s="61">
        <f t="shared" si="0"/>
        <v>31</v>
      </c>
      <c r="B35" s="64" t="s">
        <v>419</v>
      </c>
      <c r="C35" s="65" t="s">
        <v>9</v>
      </c>
      <c r="D35" s="27">
        <v>1</v>
      </c>
      <c r="E35" s="64" t="s">
        <v>420</v>
      </c>
      <c r="F35" s="66" t="s">
        <v>387</v>
      </c>
      <c r="G35" s="25" t="s">
        <v>374</v>
      </c>
      <c r="H35" s="67"/>
    </row>
    <row r="36" spans="1:8" s="3" customFormat="1" x14ac:dyDescent="0.2">
      <c r="A36" s="30"/>
      <c r="B36" s="31"/>
      <c r="C36" s="32"/>
      <c r="D36" s="32"/>
      <c r="E36" s="31"/>
      <c r="F36" s="33"/>
      <c r="G36" s="32"/>
    </row>
    <row r="37" spans="1:8" s="3" customFormat="1" x14ac:dyDescent="0.2">
      <c r="A37" s="30"/>
      <c r="B37" s="31"/>
      <c r="C37" s="32"/>
      <c r="D37" s="32"/>
      <c r="E37" s="31"/>
      <c r="F37" s="33"/>
      <c r="G37" s="32"/>
    </row>
    <row r="38" spans="1:8" s="3" customFormat="1" x14ac:dyDescent="0.2">
      <c r="A38" s="30"/>
      <c r="B38" s="31"/>
      <c r="C38" s="32"/>
      <c r="D38" s="32"/>
      <c r="E38" s="31"/>
      <c r="F38" s="33"/>
      <c r="G38" s="32"/>
    </row>
    <row r="39" spans="1:8" s="3" customFormat="1" x14ac:dyDescent="0.2">
      <c r="A39" s="30"/>
      <c r="B39" s="31"/>
      <c r="C39" s="32"/>
      <c r="D39" s="32"/>
      <c r="E39" s="31"/>
      <c r="F39" s="33"/>
      <c r="G39" s="34"/>
    </row>
    <row r="40" spans="1:8" s="3" customFormat="1" x14ac:dyDescent="0.2">
      <c r="A40" s="30"/>
      <c r="B40" s="31"/>
      <c r="C40" s="32"/>
      <c r="D40" s="32"/>
      <c r="E40" s="31"/>
      <c r="F40" s="33"/>
      <c r="G40" s="32"/>
    </row>
    <row r="41" spans="1:8" s="3" customFormat="1" x14ac:dyDescent="0.2">
      <c r="A41" s="30"/>
      <c r="B41" s="31"/>
      <c r="C41" s="32"/>
      <c r="D41" s="32"/>
      <c r="E41" s="31"/>
      <c r="F41" s="33"/>
      <c r="G41" s="34"/>
    </row>
    <row r="42" spans="1:8" s="3" customFormat="1" x14ac:dyDescent="0.2">
      <c r="A42" s="30"/>
      <c r="B42" s="31"/>
      <c r="C42" s="32"/>
      <c r="D42" s="32"/>
      <c r="E42" s="31"/>
      <c r="F42" s="33"/>
      <c r="G42" s="34"/>
    </row>
    <row r="43" spans="1:8" s="3" customFormat="1" x14ac:dyDescent="0.2">
      <c r="A43" s="30"/>
      <c r="B43" s="31"/>
      <c r="C43" s="32"/>
      <c r="D43" s="32"/>
      <c r="E43" s="31"/>
      <c r="F43" s="33"/>
      <c r="G43" s="34"/>
    </row>
    <row r="44" spans="1:8" s="3" customFormat="1" x14ac:dyDescent="0.2">
      <c r="A44" s="30"/>
      <c r="B44" s="31"/>
      <c r="C44" s="32"/>
      <c r="D44" s="32"/>
      <c r="E44" s="31"/>
      <c r="F44" s="33"/>
      <c r="G44" s="32"/>
    </row>
    <row r="45" spans="1:8" s="3" customFormat="1" x14ac:dyDescent="0.2">
      <c r="A45" s="30"/>
      <c r="B45" s="31"/>
      <c r="C45" s="35"/>
      <c r="D45" s="35"/>
      <c r="E45" s="31"/>
      <c r="F45" s="33"/>
      <c r="G45" s="32"/>
    </row>
    <row r="46" spans="1:8" s="3" customFormat="1" x14ac:dyDescent="0.2">
      <c r="A46" s="30"/>
      <c r="B46" s="31"/>
      <c r="C46" s="32"/>
      <c r="D46" s="32"/>
      <c r="E46" s="31"/>
      <c r="F46" s="33"/>
      <c r="G46" s="34"/>
    </row>
    <row r="47" spans="1:8" s="3" customFormat="1" x14ac:dyDescent="0.2">
      <c r="A47" s="30"/>
      <c r="B47" s="31"/>
      <c r="C47" s="32"/>
      <c r="D47" s="32"/>
      <c r="E47" s="31"/>
      <c r="F47" s="33"/>
      <c r="G47" s="34"/>
    </row>
    <row r="48" spans="1:8" s="3" customFormat="1" x14ac:dyDescent="0.2">
      <c r="A48" s="30"/>
      <c r="B48" s="31"/>
      <c r="C48" s="32"/>
      <c r="D48" s="32"/>
      <c r="E48" s="31"/>
      <c r="F48" s="33"/>
      <c r="G48" s="34"/>
    </row>
    <row r="49" spans="1:7" s="3" customFormat="1" x14ac:dyDescent="0.2">
      <c r="A49" s="30"/>
      <c r="B49" s="31"/>
      <c r="C49" s="32"/>
      <c r="D49" s="32"/>
      <c r="E49" s="31"/>
      <c r="F49" s="33"/>
      <c r="G49" s="34"/>
    </row>
    <row r="50" spans="1:7" s="3" customFormat="1" x14ac:dyDescent="0.2">
      <c r="A50" s="30"/>
      <c r="B50" s="31"/>
      <c r="C50" s="32"/>
      <c r="D50" s="32"/>
      <c r="E50" s="31"/>
      <c r="F50" s="33"/>
      <c r="G50" s="34"/>
    </row>
    <row r="51" spans="1:7" s="3" customFormat="1" x14ac:dyDescent="0.2">
      <c r="A51" s="30"/>
      <c r="B51" s="31"/>
      <c r="C51" s="32"/>
      <c r="D51" s="32"/>
      <c r="E51" s="31"/>
      <c r="F51" s="33"/>
      <c r="G51" s="34"/>
    </row>
    <row r="52" spans="1:7" s="3" customFormat="1" x14ac:dyDescent="0.2">
      <c r="A52" s="30"/>
      <c r="B52" s="31"/>
      <c r="C52" s="32"/>
      <c r="D52" s="32"/>
      <c r="E52" s="31"/>
      <c r="F52" s="33"/>
      <c r="G52" s="34"/>
    </row>
    <row r="53" spans="1:7" s="3" customFormat="1" x14ac:dyDescent="0.2">
      <c r="A53" s="30"/>
      <c r="B53" s="31"/>
      <c r="C53" s="32"/>
      <c r="D53" s="32"/>
      <c r="E53" s="31"/>
      <c r="F53" s="33"/>
      <c r="G53" s="34"/>
    </row>
    <row r="54" spans="1:7" s="3" customFormat="1" x14ac:dyDescent="0.2">
      <c r="A54" s="30"/>
      <c r="B54" s="31"/>
      <c r="C54" s="32"/>
      <c r="D54" s="32"/>
      <c r="E54" s="31"/>
      <c r="F54" s="33"/>
      <c r="G54" s="34"/>
    </row>
    <row r="55" spans="1:7" s="3" customFormat="1" x14ac:dyDescent="0.2">
      <c r="A55" s="30"/>
      <c r="B55" s="31"/>
      <c r="C55" s="32"/>
      <c r="D55" s="32"/>
      <c r="E55" s="31"/>
      <c r="F55" s="33"/>
      <c r="G55" s="32"/>
    </row>
    <row r="56" spans="1:7" s="3" customFormat="1" x14ac:dyDescent="0.2">
      <c r="A56" s="30"/>
      <c r="B56" s="31"/>
      <c r="C56" s="32"/>
      <c r="D56" s="32"/>
      <c r="E56" s="31"/>
      <c r="F56" s="33"/>
      <c r="G56" s="34"/>
    </row>
    <row r="57" spans="1:7" s="3" customFormat="1" x14ac:dyDescent="0.2">
      <c r="A57" s="30"/>
      <c r="B57" s="31"/>
      <c r="C57" s="32"/>
      <c r="D57" s="32"/>
      <c r="E57" s="31"/>
      <c r="F57" s="33"/>
      <c r="G57" s="32"/>
    </row>
    <row r="58" spans="1:7" s="3" customFormat="1" x14ac:dyDescent="0.2">
      <c r="A58" s="30"/>
      <c r="B58" s="31"/>
      <c r="C58" s="32"/>
      <c r="D58" s="32"/>
      <c r="E58" s="31"/>
      <c r="F58" s="33"/>
      <c r="G58" s="34"/>
    </row>
    <row r="59" spans="1:7" s="3" customFormat="1" x14ac:dyDescent="0.2">
      <c r="A59" s="30"/>
      <c r="B59" s="31"/>
      <c r="C59" s="32"/>
      <c r="D59" s="32"/>
      <c r="E59" s="31"/>
      <c r="F59" s="33"/>
      <c r="G59" s="34"/>
    </row>
    <row r="60" spans="1:7" s="3" customFormat="1" x14ac:dyDescent="0.2">
      <c r="A60" s="30"/>
      <c r="B60" s="31"/>
      <c r="C60" s="32"/>
      <c r="D60" s="32"/>
      <c r="E60" s="31"/>
      <c r="F60" s="33"/>
      <c r="G60" s="32"/>
    </row>
    <row r="61" spans="1:7" s="3" customFormat="1" x14ac:dyDescent="0.2">
      <c r="C61" s="36"/>
      <c r="D61" s="36"/>
      <c r="F61" s="37"/>
      <c r="G61" s="34"/>
    </row>
    <row r="62" spans="1:7" s="3" customFormat="1" x14ac:dyDescent="0.2">
      <c r="A62" s="30"/>
      <c r="B62" s="31"/>
      <c r="C62" s="32"/>
      <c r="D62" s="32"/>
      <c r="E62" s="31"/>
      <c r="F62" s="33"/>
      <c r="G62" s="32"/>
    </row>
    <row r="63" spans="1:7" s="3" customFormat="1" x14ac:dyDescent="0.2">
      <c r="C63" s="36"/>
      <c r="D63" s="36"/>
      <c r="F63" s="37"/>
      <c r="G63" s="34"/>
    </row>
    <row r="64" spans="1:7" s="3" customFormat="1" x14ac:dyDescent="0.2">
      <c r="C64" s="36"/>
      <c r="D64" s="36"/>
      <c r="F64" s="37"/>
      <c r="G64" s="34"/>
    </row>
    <row r="65" spans="3:7" s="3" customFormat="1" x14ac:dyDescent="0.2">
      <c r="C65" s="36"/>
      <c r="D65" s="36"/>
      <c r="F65" s="37"/>
      <c r="G65" s="34"/>
    </row>
    <row r="66" spans="3:7" s="3" customFormat="1" x14ac:dyDescent="0.2">
      <c r="C66" s="36"/>
      <c r="D66" s="36"/>
      <c r="F66" s="37"/>
      <c r="G66" s="34"/>
    </row>
    <row r="67" spans="3:7" s="3" customFormat="1" x14ac:dyDescent="0.2">
      <c r="C67" s="36"/>
      <c r="D67" s="36"/>
      <c r="F67" s="37"/>
      <c r="G67" s="34"/>
    </row>
    <row r="68" spans="3:7" s="3" customFormat="1" x14ac:dyDescent="0.2">
      <c r="C68" s="36"/>
      <c r="D68" s="36"/>
      <c r="F68" s="37"/>
      <c r="G68" s="34"/>
    </row>
    <row r="69" spans="3:7" s="3" customFormat="1" x14ac:dyDescent="0.2">
      <c r="C69" s="36"/>
      <c r="D69" s="36"/>
      <c r="F69" s="37"/>
      <c r="G69" s="34"/>
    </row>
    <row r="70" spans="3:7" s="3" customFormat="1" x14ac:dyDescent="0.2">
      <c r="C70" s="36"/>
      <c r="D70" s="36"/>
      <c r="F70" s="37"/>
      <c r="G70" s="34"/>
    </row>
    <row r="71" spans="3:7" s="3" customFormat="1" x14ac:dyDescent="0.2">
      <c r="C71" s="36"/>
      <c r="D71" s="36"/>
      <c r="F71" s="37"/>
      <c r="G71" s="34"/>
    </row>
    <row r="72" spans="3:7" s="3" customFormat="1" x14ac:dyDescent="0.2">
      <c r="C72" s="36"/>
      <c r="D72" s="36"/>
      <c r="F72" s="37"/>
      <c r="G72" s="34"/>
    </row>
    <row r="73" spans="3:7" s="3" customFormat="1" x14ac:dyDescent="0.2">
      <c r="C73" s="36"/>
      <c r="D73" s="36"/>
      <c r="F73" s="37"/>
      <c r="G73" s="34"/>
    </row>
    <row r="74" spans="3:7" s="3" customFormat="1" x14ac:dyDescent="0.2">
      <c r="C74" s="36"/>
      <c r="D74" s="36"/>
      <c r="F74" s="37"/>
      <c r="G74" s="34"/>
    </row>
    <row r="75" spans="3:7" s="3" customFormat="1" x14ac:dyDescent="0.2">
      <c r="C75" s="36"/>
      <c r="D75" s="36"/>
      <c r="F75" s="37"/>
      <c r="G75" s="34"/>
    </row>
    <row r="76" spans="3:7" s="3" customFormat="1" x14ac:dyDescent="0.2">
      <c r="C76" s="36"/>
      <c r="D76" s="36"/>
      <c r="F76" s="37"/>
      <c r="G76" s="34"/>
    </row>
    <row r="77" spans="3:7" s="3" customFormat="1" x14ac:dyDescent="0.2">
      <c r="C77" s="36"/>
      <c r="D77" s="36"/>
      <c r="F77" s="37"/>
      <c r="G77" s="34"/>
    </row>
    <row r="78" spans="3:7" s="3" customFormat="1" x14ac:dyDescent="0.2">
      <c r="C78" s="36"/>
      <c r="D78" s="36"/>
      <c r="F78" s="37"/>
      <c r="G78" s="34"/>
    </row>
    <row r="79" spans="3:7" s="3" customFormat="1" x14ac:dyDescent="0.2">
      <c r="C79" s="36"/>
      <c r="D79" s="36"/>
      <c r="F79" s="37"/>
      <c r="G79" s="34"/>
    </row>
    <row r="80" spans="3:7" s="3" customFormat="1" x14ac:dyDescent="0.2">
      <c r="C80" s="36"/>
      <c r="D80" s="36"/>
      <c r="F80" s="37"/>
      <c r="G80" s="34"/>
    </row>
    <row r="81" spans="3:7" s="3" customFormat="1" x14ac:dyDescent="0.2">
      <c r="C81" s="36"/>
      <c r="D81" s="36"/>
      <c r="F81" s="37"/>
      <c r="G81" s="34"/>
    </row>
    <row r="82" spans="3:7" s="3" customFormat="1" x14ac:dyDescent="0.2">
      <c r="C82" s="36"/>
      <c r="D82" s="36"/>
      <c r="F82" s="37"/>
      <c r="G82" s="34"/>
    </row>
    <row r="83" spans="3:7" s="3" customFormat="1" x14ac:dyDescent="0.2">
      <c r="C83" s="36"/>
      <c r="D83" s="36"/>
      <c r="F83" s="37"/>
      <c r="G83" s="34"/>
    </row>
    <row r="84" spans="3:7" s="3" customFormat="1" x14ac:dyDescent="0.2">
      <c r="C84" s="36"/>
      <c r="D84" s="36"/>
      <c r="F84" s="37"/>
      <c r="G84" s="34"/>
    </row>
    <row r="85" spans="3:7" s="3" customFormat="1" x14ac:dyDescent="0.2">
      <c r="C85" s="36"/>
      <c r="D85" s="36"/>
      <c r="F85" s="37"/>
      <c r="G85" s="34"/>
    </row>
    <row r="86" spans="3:7" s="3" customFormat="1" x14ac:dyDescent="0.2">
      <c r="C86" s="36"/>
      <c r="D86" s="36"/>
      <c r="F86" s="37"/>
      <c r="G86" s="34"/>
    </row>
    <row r="87" spans="3:7" s="3" customFormat="1" x14ac:dyDescent="0.2">
      <c r="C87" s="36"/>
      <c r="D87" s="36"/>
      <c r="F87" s="37"/>
      <c r="G87" s="34"/>
    </row>
    <row r="88" spans="3:7" s="3" customFormat="1" x14ac:dyDescent="0.2">
      <c r="C88" s="36"/>
      <c r="D88" s="36"/>
      <c r="F88" s="37"/>
      <c r="G88" s="34"/>
    </row>
    <row r="89" spans="3:7" s="3" customFormat="1" x14ac:dyDescent="0.2">
      <c r="C89" s="36"/>
      <c r="D89" s="36"/>
      <c r="F89" s="37"/>
      <c r="G89" s="34"/>
    </row>
    <row r="90" spans="3:7" s="3" customFormat="1" x14ac:dyDescent="0.2">
      <c r="C90" s="36"/>
      <c r="D90" s="36"/>
      <c r="F90" s="37"/>
      <c r="G90" s="34"/>
    </row>
    <row r="91" spans="3:7" s="3" customFormat="1" x14ac:dyDescent="0.2">
      <c r="C91" s="36"/>
      <c r="D91" s="36"/>
      <c r="F91" s="37"/>
      <c r="G91" s="34"/>
    </row>
    <row r="92" spans="3:7" s="3" customFormat="1" x14ac:dyDescent="0.2">
      <c r="C92" s="36"/>
      <c r="D92" s="36"/>
      <c r="F92" s="37"/>
      <c r="G92" s="34"/>
    </row>
    <row r="93" spans="3:7" s="3" customFormat="1" x14ac:dyDescent="0.2">
      <c r="C93" s="36"/>
      <c r="D93" s="36"/>
      <c r="F93" s="37"/>
      <c r="G93" s="34"/>
    </row>
    <row r="94" spans="3:7" s="3" customFormat="1" x14ac:dyDescent="0.2">
      <c r="C94" s="36"/>
      <c r="D94" s="36"/>
      <c r="F94" s="37"/>
      <c r="G94" s="34"/>
    </row>
    <row r="95" spans="3:7" s="3" customFormat="1" x14ac:dyDescent="0.2">
      <c r="C95" s="36"/>
      <c r="D95" s="36"/>
      <c r="F95" s="37"/>
      <c r="G95" s="34"/>
    </row>
    <row r="96" spans="3:7" s="3" customFormat="1" x14ac:dyDescent="0.2">
      <c r="C96" s="36"/>
      <c r="D96" s="36"/>
      <c r="F96" s="37"/>
      <c r="G96" s="34"/>
    </row>
    <row r="97" spans="3:7" s="3" customFormat="1" x14ac:dyDescent="0.2">
      <c r="C97" s="36"/>
      <c r="D97" s="36"/>
      <c r="F97" s="37"/>
      <c r="G97" s="34"/>
    </row>
    <row r="98" spans="3:7" s="3" customFormat="1" x14ac:dyDescent="0.2">
      <c r="C98" s="36"/>
      <c r="D98" s="36"/>
      <c r="F98" s="37"/>
      <c r="G98" s="34"/>
    </row>
    <row r="99" spans="3:7" s="3" customFormat="1" x14ac:dyDescent="0.2">
      <c r="C99" s="36"/>
      <c r="D99" s="36"/>
      <c r="F99" s="37"/>
      <c r="G99" s="34"/>
    </row>
    <row r="100" spans="3:7" s="3" customFormat="1" x14ac:dyDescent="0.2">
      <c r="C100" s="36"/>
      <c r="D100" s="36"/>
      <c r="F100" s="37"/>
      <c r="G100" s="34"/>
    </row>
    <row r="101" spans="3:7" s="3" customFormat="1" x14ac:dyDescent="0.2">
      <c r="C101" s="36"/>
      <c r="D101" s="36"/>
      <c r="F101" s="37"/>
      <c r="G101" s="34"/>
    </row>
    <row r="102" spans="3:7" s="3" customFormat="1" x14ac:dyDescent="0.2">
      <c r="C102" s="36"/>
      <c r="D102" s="36"/>
      <c r="F102" s="37"/>
      <c r="G102" s="34"/>
    </row>
    <row r="103" spans="3:7" s="3" customFormat="1" x14ac:dyDescent="0.2">
      <c r="C103" s="36"/>
      <c r="D103" s="36"/>
      <c r="F103" s="37"/>
      <c r="G103" s="34"/>
    </row>
    <row r="104" spans="3:7" s="3" customFormat="1" x14ac:dyDescent="0.2">
      <c r="C104" s="36"/>
      <c r="D104" s="36"/>
      <c r="F104" s="37"/>
      <c r="G104" s="34"/>
    </row>
    <row r="105" spans="3:7" s="3" customFormat="1" x14ac:dyDescent="0.2">
      <c r="C105" s="36"/>
      <c r="D105" s="36"/>
      <c r="F105" s="37"/>
      <c r="G105" s="34"/>
    </row>
    <row r="106" spans="3:7" s="3" customFormat="1" x14ac:dyDescent="0.2">
      <c r="C106" s="36"/>
      <c r="D106" s="36"/>
      <c r="F106" s="37"/>
      <c r="G106" s="34"/>
    </row>
    <row r="107" spans="3:7" s="3" customFormat="1" x14ac:dyDescent="0.2">
      <c r="C107" s="36"/>
      <c r="D107" s="36"/>
      <c r="F107" s="37"/>
      <c r="G107" s="34"/>
    </row>
    <row r="108" spans="3:7" s="3" customFormat="1" x14ac:dyDescent="0.2">
      <c r="C108" s="36"/>
      <c r="D108" s="36"/>
      <c r="F108" s="37"/>
      <c r="G108" s="34"/>
    </row>
    <row r="109" spans="3:7" s="3" customFormat="1" x14ac:dyDescent="0.2">
      <c r="C109" s="36"/>
      <c r="D109" s="36"/>
      <c r="F109" s="37"/>
      <c r="G109" s="34"/>
    </row>
    <row r="110" spans="3:7" s="3" customFormat="1" x14ac:dyDescent="0.2">
      <c r="C110" s="36"/>
      <c r="D110" s="36"/>
      <c r="F110" s="37"/>
      <c r="G110" s="34"/>
    </row>
    <row r="111" spans="3:7" s="3" customFormat="1" x14ac:dyDescent="0.2">
      <c r="C111" s="36"/>
      <c r="D111" s="36"/>
      <c r="F111" s="37"/>
      <c r="G111" s="34"/>
    </row>
    <row r="112" spans="3:7" s="3" customFormat="1" x14ac:dyDescent="0.2">
      <c r="C112" s="36"/>
      <c r="D112" s="36"/>
      <c r="F112" s="37"/>
      <c r="G112" s="34"/>
    </row>
    <row r="113" spans="1:7" s="3" customFormat="1" x14ac:dyDescent="0.2">
      <c r="C113" s="36"/>
      <c r="D113" s="36"/>
      <c r="F113" s="37"/>
      <c r="G113" s="34"/>
    </row>
    <row r="114" spans="1:7" s="3" customFormat="1" x14ac:dyDescent="0.2">
      <c r="C114" s="36"/>
      <c r="D114" s="36"/>
      <c r="F114" s="37"/>
      <c r="G114" s="34"/>
    </row>
    <row r="115" spans="1:7" s="3" customFormat="1" x14ac:dyDescent="0.2">
      <c r="C115" s="36"/>
      <c r="D115" s="36"/>
      <c r="F115" s="37"/>
      <c r="G115" s="34"/>
    </row>
    <row r="116" spans="1:7" s="3" customFormat="1" x14ac:dyDescent="0.2">
      <c r="C116" s="36"/>
      <c r="D116" s="36"/>
      <c r="F116" s="37"/>
      <c r="G116" s="34"/>
    </row>
    <row r="117" spans="1:7" s="3" customFormat="1" x14ac:dyDescent="0.2">
      <c r="C117" s="36"/>
      <c r="D117" s="36"/>
      <c r="F117" s="37"/>
      <c r="G117" s="34"/>
    </row>
    <row r="118" spans="1:7" s="3" customFormat="1" x14ac:dyDescent="0.2">
      <c r="C118" s="36"/>
      <c r="D118" s="36"/>
      <c r="F118" s="37"/>
      <c r="G118" s="34"/>
    </row>
    <row r="119" spans="1:7" s="3" customFormat="1" ht="15" x14ac:dyDescent="0.2">
      <c r="A119" s="38"/>
      <c r="G119" s="36"/>
    </row>
    <row r="120" spans="1:7" s="3" customFormat="1" x14ac:dyDescent="0.2">
      <c r="C120" s="36"/>
      <c r="D120" s="36"/>
      <c r="F120" s="37"/>
      <c r="G120" s="34"/>
    </row>
    <row r="121" spans="1:7" s="3" customFormat="1" x14ac:dyDescent="0.2">
      <c r="C121" s="36"/>
      <c r="D121" s="36"/>
      <c r="F121" s="37"/>
      <c r="G121" s="34"/>
    </row>
    <row r="122" spans="1:7" s="3" customFormat="1" x14ac:dyDescent="0.2">
      <c r="C122" s="36"/>
      <c r="D122" s="36"/>
      <c r="F122" s="37"/>
      <c r="G122" s="34"/>
    </row>
    <row r="123" spans="1:7" s="3" customFormat="1" x14ac:dyDescent="0.2">
      <c r="C123" s="36"/>
      <c r="D123" s="36"/>
      <c r="F123" s="37"/>
      <c r="G123" s="34"/>
    </row>
    <row r="124" spans="1:7" s="3" customFormat="1" x14ac:dyDescent="0.2">
      <c r="C124" s="36"/>
      <c r="D124" s="36"/>
      <c r="F124" s="37"/>
      <c r="G124" s="34"/>
    </row>
    <row r="125" spans="1:7" s="3" customFormat="1" x14ac:dyDescent="0.2">
      <c r="C125" s="36"/>
      <c r="D125" s="36"/>
      <c r="F125" s="37"/>
      <c r="G125" s="34"/>
    </row>
    <row r="126" spans="1:7" s="3" customFormat="1" x14ac:dyDescent="0.2">
      <c r="C126" s="36"/>
      <c r="D126" s="36"/>
      <c r="F126" s="37"/>
      <c r="G126" s="34"/>
    </row>
    <row r="127" spans="1:7" s="3" customFormat="1" x14ac:dyDescent="0.2">
      <c r="C127" s="36"/>
      <c r="D127" s="36"/>
      <c r="F127" s="37"/>
      <c r="G127" s="34"/>
    </row>
    <row r="128" spans="1:7" s="3" customFormat="1" x14ac:dyDescent="0.2">
      <c r="C128" s="36"/>
      <c r="D128" s="36"/>
      <c r="F128" s="37"/>
      <c r="G128" s="34"/>
    </row>
    <row r="129" spans="3:7" s="3" customFormat="1" x14ac:dyDescent="0.2">
      <c r="C129" s="36"/>
      <c r="D129" s="36"/>
      <c r="F129" s="37"/>
      <c r="G129" s="34"/>
    </row>
    <row r="130" spans="3:7" s="3" customFormat="1" x14ac:dyDescent="0.2">
      <c r="C130" s="36"/>
      <c r="D130" s="36"/>
      <c r="F130" s="37"/>
      <c r="G130" s="34"/>
    </row>
    <row r="131" spans="3:7" s="3" customFormat="1" x14ac:dyDescent="0.2">
      <c r="C131" s="36"/>
      <c r="D131" s="36"/>
      <c r="F131" s="37"/>
      <c r="G131" s="34"/>
    </row>
    <row r="132" spans="3:7" s="3" customFormat="1" x14ac:dyDescent="0.2">
      <c r="C132" s="36"/>
      <c r="D132" s="36"/>
      <c r="F132" s="37"/>
      <c r="G132" s="34"/>
    </row>
    <row r="133" spans="3:7" s="3" customFormat="1" x14ac:dyDescent="0.2">
      <c r="C133" s="36"/>
      <c r="D133" s="36"/>
      <c r="F133" s="37"/>
      <c r="G133" s="34"/>
    </row>
    <row r="134" spans="3:7" s="3" customFormat="1" x14ac:dyDescent="0.2">
      <c r="C134" s="36"/>
      <c r="D134" s="36"/>
      <c r="F134" s="37"/>
      <c r="G134" s="34"/>
    </row>
    <row r="135" spans="3:7" s="3" customFormat="1" x14ac:dyDescent="0.2">
      <c r="C135" s="36"/>
      <c r="D135" s="36"/>
      <c r="F135" s="37"/>
      <c r="G135" s="34"/>
    </row>
    <row r="136" spans="3:7" s="3" customFormat="1" x14ac:dyDescent="0.2">
      <c r="C136" s="36"/>
      <c r="D136" s="36"/>
      <c r="F136" s="37"/>
      <c r="G136" s="34"/>
    </row>
    <row r="137" spans="3:7" s="3" customFormat="1" x14ac:dyDescent="0.2">
      <c r="C137" s="36"/>
      <c r="D137" s="36"/>
      <c r="F137" s="37"/>
      <c r="G137" s="34"/>
    </row>
    <row r="138" spans="3:7" s="3" customFormat="1" x14ac:dyDescent="0.2">
      <c r="C138" s="36"/>
      <c r="D138" s="36"/>
      <c r="F138" s="37"/>
      <c r="G138" s="34"/>
    </row>
    <row r="139" spans="3:7" s="3" customFormat="1" x14ac:dyDescent="0.2">
      <c r="C139" s="36"/>
      <c r="D139" s="36"/>
      <c r="F139" s="37"/>
      <c r="G139" s="34"/>
    </row>
    <row r="140" spans="3:7" s="3" customFormat="1" x14ac:dyDescent="0.2">
      <c r="C140" s="36"/>
      <c r="D140" s="36"/>
      <c r="F140" s="37"/>
      <c r="G140" s="34"/>
    </row>
    <row r="141" spans="3:7" s="3" customFormat="1" x14ac:dyDescent="0.2">
      <c r="C141" s="36"/>
      <c r="D141" s="36"/>
      <c r="F141" s="37"/>
      <c r="G141" s="34"/>
    </row>
    <row r="142" spans="3:7" s="3" customFormat="1" x14ac:dyDescent="0.2">
      <c r="C142" s="36"/>
      <c r="D142" s="36"/>
      <c r="F142" s="37"/>
      <c r="G142" s="34"/>
    </row>
    <row r="143" spans="3:7" s="3" customFormat="1" x14ac:dyDescent="0.2">
      <c r="C143" s="36"/>
      <c r="D143" s="36"/>
      <c r="F143" s="37"/>
      <c r="G143" s="34"/>
    </row>
    <row r="144" spans="3:7" s="3" customFormat="1" x14ac:dyDescent="0.2">
      <c r="C144" s="36"/>
      <c r="D144" s="36"/>
      <c r="F144" s="37"/>
      <c r="G144" s="34"/>
    </row>
    <row r="145" spans="1:7" x14ac:dyDescent="0.2">
      <c r="A145" s="3"/>
      <c r="B145" s="3"/>
      <c r="C145" s="36"/>
      <c r="D145" s="36"/>
      <c r="E145" s="3"/>
      <c r="F145" s="37"/>
      <c r="G145" s="34"/>
    </row>
    <row r="146" spans="1:7" x14ac:dyDescent="0.2">
      <c r="A146" s="3"/>
      <c r="B146" s="3"/>
      <c r="C146" s="36"/>
      <c r="D146" s="36"/>
      <c r="E146" s="3"/>
      <c r="F146" s="37"/>
      <c r="G146" s="34"/>
    </row>
  </sheetData>
  <mergeCells count="2">
    <mergeCell ref="A1:H1"/>
    <mergeCell ref="A2:H3"/>
  </mergeCells>
  <phoneticPr fontId="7" type="noConversion"/>
  <pageMargins left="0.23622047244094491" right="0.23622047244094491" top="0.74803149606299213" bottom="0.74803149606299213" header="0.31496062992125984" footer="0.31496062992125984"/>
  <pageSetup paperSize="8" scale="66" fitToHeight="0" orientation="portrait" r:id="rId1"/>
  <headerFooter alignWithMargins="0">
    <oddFooter>&amp;RPage &amp;P of &amp;N</oddFooter>
  </headerFooter>
  <rowBreaks count="2" manualBreakCount="2">
    <brk id="7" max="7" man="1"/>
    <brk id="1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6"/>
  <sheetViews>
    <sheetView workbookViewId="0">
      <selection activeCell="B6" sqref="B6"/>
    </sheetView>
  </sheetViews>
  <sheetFormatPr defaultColWidth="9.140625" defaultRowHeight="12.75" x14ac:dyDescent="0.2"/>
  <cols>
    <col min="1" max="1" width="15" style="10" customWidth="1"/>
    <col min="2" max="2" width="62.28515625" style="10" customWidth="1"/>
    <col min="3" max="16384" width="9.140625" style="10"/>
  </cols>
  <sheetData>
    <row r="1" spans="1:2" ht="15.75" x14ac:dyDescent="0.2">
      <c r="A1" s="78" t="s">
        <v>388</v>
      </c>
      <c r="B1" s="79"/>
    </row>
    <row r="2" spans="1:2" ht="15" x14ac:dyDescent="0.2">
      <c r="A2" s="80" t="s">
        <v>231</v>
      </c>
      <c r="B2" s="81"/>
    </row>
    <row r="3" spans="1:2" ht="15" x14ac:dyDescent="0.2">
      <c r="A3" s="11" t="s">
        <v>47</v>
      </c>
      <c r="B3" s="82" t="s">
        <v>232</v>
      </c>
    </row>
    <row r="4" spans="1:2" ht="15" x14ac:dyDescent="0.2">
      <c r="A4" s="12" t="s">
        <v>48</v>
      </c>
      <c r="B4" s="83" t="s">
        <v>233</v>
      </c>
    </row>
    <row r="5" spans="1:2" ht="15" x14ac:dyDescent="0.2">
      <c r="A5" s="11" t="s">
        <v>49</v>
      </c>
      <c r="B5" s="82" t="s">
        <v>234</v>
      </c>
    </row>
    <row r="6" spans="1:2" ht="15" x14ac:dyDescent="0.2">
      <c r="A6" s="12" t="s">
        <v>50</v>
      </c>
      <c r="B6" s="83" t="s">
        <v>51</v>
      </c>
    </row>
    <row r="7" spans="1:2" ht="15" x14ac:dyDescent="0.2">
      <c r="A7" s="11" t="s">
        <v>52</v>
      </c>
      <c r="B7" s="82" t="s">
        <v>235</v>
      </c>
    </row>
    <row r="8" spans="1:2" ht="15" x14ac:dyDescent="0.2">
      <c r="A8" s="84" t="s">
        <v>53</v>
      </c>
      <c r="B8" s="13" t="s">
        <v>236</v>
      </c>
    </row>
    <row r="9" spans="1:2" ht="15" x14ac:dyDescent="0.2">
      <c r="A9" s="11" t="s">
        <v>54</v>
      </c>
      <c r="B9" s="82" t="s">
        <v>237</v>
      </c>
    </row>
    <row r="10" spans="1:2" ht="15" x14ac:dyDescent="0.2">
      <c r="A10" s="12" t="s">
        <v>55</v>
      </c>
      <c r="B10" s="83" t="s">
        <v>238</v>
      </c>
    </row>
    <row r="11" spans="1:2" ht="15" x14ac:dyDescent="0.2">
      <c r="A11" s="11" t="s">
        <v>56</v>
      </c>
      <c r="B11" s="82" t="s">
        <v>239</v>
      </c>
    </row>
    <row r="12" spans="1:2" ht="15" x14ac:dyDescent="0.2">
      <c r="A12" s="14" t="s">
        <v>57</v>
      </c>
      <c r="B12" s="85" t="s">
        <v>240</v>
      </c>
    </row>
    <row r="13" spans="1:2" ht="15" x14ac:dyDescent="0.2">
      <c r="A13" s="11" t="s">
        <v>58</v>
      </c>
      <c r="B13" s="82" t="s">
        <v>241</v>
      </c>
    </row>
    <row r="14" spans="1:2" ht="15" x14ac:dyDescent="0.2">
      <c r="A14" s="84" t="s">
        <v>59</v>
      </c>
      <c r="B14" s="13" t="s">
        <v>242</v>
      </c>
    </row>
    <row r="15" spans="1:2" ht="15" x14ac:dyDescent="0.2">
      <c r="A15" s="11" t="s">
        <v>60</v>
      </c>
      <c r="B15" s="82" t="s">
        <v>243</v>
      </c>
    </row>
    <row r="16" spans="1:2" ht="15" x14ac:dyDescent="0.2">
      <c r="A16" s="12" t="s">
        <v>61</v>
      </c>
      <c r="B16" s="83" t="s">
        <v>244</v>
      </c>
    </row>
    <row r="17" spans="1:2" ht="15" x14ac:dyDescent="0.2">
      <c r="A17" s="11" t="s">
        <v>62</v>
      </c>
      <c r="B17" s="82" t="s">
        <v>245</v>
      </c>
    </row>
    <row r="18" spans="1:2" ht="15" x14ac:dyDescent="0.2">
      <c r="A18" s="12" t="s">
        <v>63</v>
      </c>
      <c r="B18" s="83" t="s">
        <v>246</v>
      </c>
    </row>
    <row r="19" spans="1:2" ht="15" x14ac:dyDescent="0.2">
      <c r="A19" s="11" t="s">
        <v>64</v>
      </c>
      <c r="B19" s="82" t="s">
        <v>247</v>
      </c>
    </row>
    <row r="20" spans="1:2" ht="15" x14ac:dyDescent="0.2">
      <c r="A20" s="84" t="s">
        <v>65</v>
      </c>
      <c r="B20" s="13" t="s">
        <v>248</v>
      </c>
    </row>
    <row r="21" spans="1:2" ht="15" x14ac:dyDescent="0.2">
      <c r="A21" s="11" t="s">
        <v>66</v>
      </c>
      <c r="B21" s="82" t="s">
        <v>249</v>
      </c>
    </row>
    <row r="22" spans="1:2" ht="15" x14ac:dyDescent="0.2">
      <c r="A22" s="12" t="s">
        <v>67</v>
      </c>
      <c r="B22" s="83" t="s">
        <v>250</v>
      </c>
    </row>
    <row r="23" spans="1:2" ht="15" x14ac:dyDescent="0.2">
      <c r="A23" s="11">
        <v>10.210000000000001</v>
      </c>
      <c r="B23" s="82" t="s">
        <v>349</v>
      </c>
    </row>
    <row r="24" spans="1:2" ht="15" customHeight="1" x14ac:dyDescent="0.2">
      <c r="A24" s="80" t="s">
        <v>251</v>
      </c>
      <c r="B24" s="81"/>
    </row>
    <row r="25" spans="1:2" ht="15" x14ac:dyDescent="0.2">
      <c r="A25" s="11" t="s">
        <v>68</v>
      </c>
      <c r="B25" s="82" t="s">
        <v>69</v>
      </c>
    </row>
    <row r="26" spans="1:2" ht="15" x14ac:dyDescent="0.2">
      <c r="A26" s="12" t="s">
        <v>70</v>
      </c>
      <c r="B26" s="83" t="s">
        <v>71</v>
      </c>
    </row>
    <row r="27" spans="1:2" ht="15" x14ac:dyDescent="0.2">
      <c r="A27" s="11" t="s">
        <v>72</v>
      </c>
      <c r="B27" s="82" t="s">
        <v>252</v>
      </c>
    </row>
    <row r="28" spans="1:2" ht="15" x14ac:dyDescent="0.2">
      <c r="A28" s="12" t="s">
        <v>73</v>
      </c>
      <c r="B28" s="83" t="s">
        <v>253</v>
      </c>
    </row>
    <row r="29" spans="1:2" ht="15" x14ac:dyDescent="0.2">
      <c r="A29" s="11" t="s">
        <v>74</v>
      </c>
      <c r="B29" s="82" t="s">
        <v>254</v>
      </c>
    </row>
    <row r="30" spans="1:2" ht="15" x14ac:dyDescent="0.2">
      <c r="A30" s="84" t="s">
        <v>75</v>
      </c>
      <c r="B30" s="13" t="s">
        <v>255</v>
      </c>
    </row>
    <row r="31" spans="1:2" ht="15" x14ac:dyDescent="0.2">
      <c r="A31" s="11" t="s">
        <v>76</v>
      </c>
      <c r="B31" s="82" t="s">
        <v>256</v>
      </c>
    </row>
    <row r="32" spans="1:2" ht="15" x14ac:dyDescent="0.2">
      <c r="A32" s="12" t="s">
        <v>77</v>
      </c>
      <c r="B32" s="83" t="s">
        <v>78</v>
      </c>
    </row>
    <row r="33" spans="1:2" ht="15" x14ac:dyDescent="0.2">
      <c r="A33" s="11" t="s">
        <v>79</v>
      </c>
      <c r="B33" s="82" t="s">
        <v>257</v>
      </c>
    </row>
    <row r="34" spans="1:2" ht="15" x14ac:dyDescent="0.2">
      <c r="A34" s="14" t="s">
        <v>80</v>
      </c>
      <c r="B34" s="85" t="s">
        <v>81</v>
      </c>
    </row>
    <row r="35" spans="1:2" ht="15" x14ac:dyDescent="0.2">
      <c r="A35" s="11" t="s">
        <v>82</v>
      </c>
      <c r="B35" s="82" t="s">
        <v>258</v>
      </c>
    </row>
    <row r="36" spans="1:2" ht="15" x14ac:dyDescent="0.2">
      <c r="A36" s="84" t="s">
        <v>83</v>
      </c>
      <c r="B36" s="13" t="s">
        <v>259</v>
      </c>
    </row>
    <row r="37" spans="1:2" ht="15" x14ac:dyDescent="0.2">
      <c r="A37" s="11" t="s">
        <v>84</v>
      </c>
      <c r="B37" s="82" t="s">
        <v>260</v>
      </c>
    </row>
    <row r="38" spans="1:2" ht="15" x14ac:dyDescent="0.2">
      <c r="A38" s="12" t="s">
        <v>85</v>
      </c>
      <c r="B38" s="83" t="s">
        <v>86</v>
      </c>
    </row>
    <row r="39" spans="1:2" ht="15" x14ac:dyDescent="0.2">
      <c r="A39" s="11" t="s">
        <v>87</v>
      </c>
      <c r="B39" s="82" t="s">
        <v>88</v>
      </c>
    </row>
    <row r="40" spans="1:2" ht="15" x14ac:dyDescent="0.2">
      <c r="A40" s="12" t="s">
        <v>89</v>
      </c>
      <c r="B40" s="83" t="s">
        <v>90</v>
      </c>
    </row>
    <row r="41" spans="1:2" ht="15" x14ac:dyDescent="0.2">
      <c r="A41" s="11" t="s">
        <v>91</v>
      </c>
      <c r="B41" s="82" t="s">
        <v>92</v>
      </c>
    </row>
    <row r="42" spans="1:2" ht="15" x14ac:dyDescent="0.2">
      <c r="A42" s="84" t="s">
        <v>93</v>
      </c>
      <c r="B42" s="13" t="s">
        <v>261</v>
      </c>
    </row>
    <row r="43" spans="1:2" ht="15" x14ac:dyDescent="0.2">
      <c r="A43" s="11" t="s">
        <v>94</v>
      </c>
      <c r="B43" s="82" t="s">
        <v>95</v>
      </c>
    </row>
    <row r="44" spans="1:2" ht="15" x14ac:dyDescent="0.2">
      <c r="A44" s="12" t="s">
        <v>96</v>
      </c>
      <c r="B44" s="83" t="s">
        <v>262</v>
      </c>
    </row>
    <row r="45" spans="1:2" ht="15" x14ac:dyDescent="0.2">
      <c r="A45" s="11" t="s">
        <v>97</v>
      </c>
      <c r="B45" s="82" t="s">
        <v>98</v>
      </c>
    </row>
    <row r="46" spans="1:2" ht="12.75" customHeight="1" x14ac:dyDescent="0.2">
      <c r="A46" s="12" t="s">
        <v>99</v>
      </c>
      <c r="B46" s="83" t="s">
        <v>100</v>
      </c>
    </row>
    <row r="47" spans="1:2" ht="15" x14ac:dyDescent="0.2">
      <c r="A47" s="11" t="s">
        <v>101</v>
      </c>
      <c r="B47" s="82" t="s">
        <v>102</v>
      </c>
    </row>
    <row r="48" spans="1:2" ht="15" x14ac:dyDescent="0.2">
      <c r="A48" s="84" t="s">
        <v>103</v>
      </c>
      <c r="B48" s="13" t="s">
        <v>263</v>
      </c>
    </row>
    <row r="49" spans="1:2" ht="15" x14ac:dyDescent="0.2">
      <c r="A49" s="11" t="s">
        <v>104</v>
      </c>
      <c r="B49" s="82" t="s">
        <v>105</v>
      </c>
    </row>
    <row r="50" spans="1:2" ht="15" x14ac:dyDescent="0.2">
      <c r="A50" s="12" t="s">
        <v>106</v>
      </c>
      <c r="B50" s="83" t="s">
        <v>107</v>
      </c>
    </row>
    <row r="51" spans="1:2" ht="15" x14ac:dyDescent="0.2">
      <c r="A51" s="11" t="s">
        <v>108</v>
      </c>
      <c r="B51" s="82" t="s">
        <v>109</v>
      </c>
    </row>
    <row r="52" spans="1:2" ht="15" x14ac:dyDescent="0.2">
      <c r="A52" s="12" t="s">
        <v>110</v>
      </c>
      <c r="B52" s="83" t="s">
        <v>264</v>
      </c>
    </row>
    <row r="53" spans="1:2" ht="15" x14ac:dyDescent="0.2">
      <c r="A53" s="11" t="s">
        <v>111</v>
      </c>
      <c r="B53" s="82" t="s">
        <v>112</v>
      </c>
    </row>
    <row r="54" spans="1:2" ht="15" x14ac:dyDescent="0.2">
      <c r="A54" s="84" t="s">
        <v>113</v>
      </c>
      <c r="B54" s="13" t="s">
        <v>114</v>
      </c>
    </row>
    <row r="55" spans="1:2" ht="15" x14ac:dyDescent="0.2">
      <c r="A55" s="11" t="s">
        <v>115</v>
      </c>
      <c r="B55" s="82" t="s">
        <v>116</v>
      </c>
    </row>
    <row r="56" spans="1:2" ht="15" x14ac:dyDescent="0.2">
      <c r="A56" s="84" t="s">
        <v>117</v>
      </c>
      <c r="B56" s="13" t="s">
        <v>118</v>
      </c>
    </row>
    <row r="57" spans="1:2" ht="15" x14ac:dyDescent="0.2">
      <c r="A57" s="11" t="s">
        <v>119</v>
      </c>
      <c r="B57" s="82" t="s">
        <v>120</v>
      </c>
    </row>
    <row r="58" spans="1:2" ht="15" x14ac:dyDescent="0.2">
      <c r="A58" s="12" t="s">
        <v>121</v>
      </c>
      <c r="B58" s="83" t="s">
        <v>122</v>
      </c>
    </row>
    <row r="59" spans="1:2" ht="15" x14ac:dyDescent="0.2">
      <c r="A59" s="11" t="s">
        <v>123</v>
      </c>
      <c r="B59" s="82" t="s">
        <v>124</v>
      </c>
    </row>
    <row r="60" spans="1:2" ht="15" x14ac:dyDescent="0.2">
      <c r="A60" s="12" t="s">
        <v>125</v>
      </c>
      <c r="B60" s="83" t="s">
        <v>126</v>
      </c>
    </row>
    <row r="61" spans="1:2" ht="15" x14ac:dyDescent="0.2">
      <c r="A61" s="11" t="s">
        <v>127</v>
      </c>
      <c r="B61" s="82" t="s">
        <v>265</v>
      </c>
    </row>
    <row r="62" spans="1:2" ht="15" x14ac:dyDescent="0.2">
      <c r="A62" s="84" t="s">
        <v>128</v>
      </c>
      <c r="B62" s="13" t="s">
        <v>129</v>
      </c>
    </row>
    <row r="63" spans="1:2" ht="15" x14ac:dyDescent="0.2">
      <c r="A63" s="11" t="s">
        <v>130</v>
      </c>
      <c r="B63" s="82" t="s">
        <v>131</v>
      </c>
    </row>
    <row r="64" spans="1:2" ht="15" x14ac:dyDescent="0.2">
      <c r="A64" s="84" t="s">
        <v>132</v>
      </c>
      <c r="B64" s="13" t="s">
        <v>266</v>
      </c>
    </row>
    <row r="65" spans="1:2" ht="15" x14ac:dyDescent="0.2">
      <c r="A65" s="11" t="s">
        <v>133</v>
      </c>
      <c r="B65" s="82" t="s">
        <v>134</v>
      </c>
    </row>
    <row r="66" spans="1:2" ht="15" x14ac:dyDescent="0.2">
      <c r="A66" s="12" t="s">
        <v>135</v>
      </c>
      <c r="B66" s="83" t="s">
        <v>267</v>
      </c>
    </row>
    <row r="67" spans="1:2" ht="15" x14ac:dyDescent="0.2">
      <c r="A67" s="11" t="s">
        <v>136</v>
      </c>
      <c r="B67" s="82" t="s">
        <v>268</v>
      </c>
    </row>
    <row r="68" spans="1:2" ht="15" x14ac:dyDescent="0.2">
      <c r="A68" s="12" t="s">
        <v>137</v>
      </c>
      <c r="B68" s="83" t="s">
        <v>269</v>
      </c>
    </row>
    <row r="69" spans="1:2" ht="15" x14ac:dyDescent="0.2">
      <c r="A69" s="11" t="s">
        <v>138</v>
      </c>
      <c r="B69" s="82" t="s">
        <v>139</v>
      </c>
    </row>
    <row r="70" spans="1:2" ht="15" x14ac:dyDescent="0.2">
      <c r="A70" s="84" t="s">
        <v>140</v>
      </c>
      <c r="B70" s="13" t="s">
        <v>270</v>
      </c>
    </row>
    <row r="71" spans="1:2" ht="15" x14ac:dyDescent="0.2">
      <c r="A71" s="11" t="s">
        <v>141</v>
      </c>
      <c r="B71" s="82" t="s">
        <v>142</v>
      </c>
    </row>
    <row r="72" spans="1:2" ht="15" x14ac:dyDescent="0.2">
      <c r="A72" s="84" t="s">
        <v>143</v>
      </c>
      <c r="B72" s="13" t="s">
        <v>271</v>
      </c>
    </row>
    <row r="73" spans="1:2" ht="15" x14ac:dyDescent="0.2">
      <c r="A73" s="11" t="s">
        <v>144</v>
      </c>
      <c r="B73" s="82" t="s">
        <v>272</v>
      </c>
    </row>
    <row r="74" spans="1:2" ht="15" x14ac:dyDescent="0.2">
      <c r="A74" s="12" t="s">
        <v>145</v>
      </c>
      <c r="B74" s="83" t="s">
        <v>146</v>
      </c>
    </row>
    <row r="75" spans="1:2" ht="15" x14ac:dyDescent="0.2">
      <c r="A75" s="11" t="s">
        <v>147</v>
      </c>
      <c r="B75" s="82" t="s">
        <v>273</v>
      </c>
    </row>
    <row r="76" spans="1:2" ht="15" x14ac:dyDescent="0.2">
      <c r="A76" s="12" t="s">
        <v>148</v>
      </c>
      <c r="B76" s="83" t="s">
        <v>274</v>
      </c>
    </row>
    <row r="77" spans="1:2" ht="15" x14ac:dyDescent="0.2">
      <c r="A77" s="11" t="s">
        <v>149</v>
      </c>
      <c r="B77" s="82" t="s">
        <v>275</v>
      </c>
    </row>
    <row r="78" spans="1:2" ht="15" x14ac:dyDescent="0.2">
      <c r="A78" s="84" t="s">
        <v>150</v>
      </c>
      <c r="B78" s="13" t="s">
        <v>151</v>
      </c>
    </row>
    <row r="79" spans="1:2" ht="15" x14ac:dyDescent="0.2">
      <c r="A79" s="11" t="s">
        <v>152</v>
      </c>
      <c r="B79" s="82" t="s">
        <v>276</v>
      </c>
    </row>
    <row r="80" spans="1:2" ht="15" x14ac:dyDescent="0.2">
      <c r="A80" s="84">
        <v>20.56</v>
      </c>
      <c r="B80" s="13" t="s">
        <v>316</v>
      </c>
    </row>
    <row r="81" spans="1:2" ht="15" x14ac:dyDescent="0.2">
      <c r="A81" s="11">
        <v>20.57</v>
      </c>
      <c r="B81" s="82" t="s">
        <v>335</v>
      </c>
    </row>
    <row r="82" spans="1:2" ht="15" x14ac:dyDescent="0.2">
      <c r="A82" s="84">
        <v>20.58</v>
      </c>
      <c r="B82" s="13" t="s">
        <v>390</v>
      </c>
    </row>
    <row r="83" spans="1:2" ht="15" customHeight="1" x14ac:dyDescent="0.2">
      <c r="A83" s="80" t="s">
        <v>277</v>
      </c>
      <c r="B83" s="81"/>
    </row>
    <row r="84" spans="1:2" ht="15" x14ac:dyDescent="0.2">
      <c r="A84" s="11" t="s">
        <v>153</v>
      </c>
      <c r="B84" s="82" t="s">
        <v>278</v>
      </c>
    </row>
    <row r="85" spans="1:2" ht="15" x14ac:dyDescent="0.2">
      <c r="A85" s="12" t="s">
        <v>154</v>
      </c>
      <c r="B85" s="83" t="s">
        <v>279</v>
      </c>
    </row>
    <row r="86" spans="1:2" ht="15" x14ac:dyDescent="0.2">
      <c r="A86" s="11" t="s">
        <v>155</v>
      </c>
      <c r="B86" s="82" t="s">
        <v>280</v>
      </c>
    </row>
    <row r="87" spans="1:2" ht="15" x14ac:dyDescent="0.2">
      <c r="A87" s="12" t="s">
        <v>156</v>
      </c>
      <c r="B87" s="83" t="s">
        <v>281</v>
      </c>
    </row>
    <row r="88" spans="1:2" ht="15" x14ac:dyDescent="0.2">
      <c r="A88" s="11" t="s">
        <v>157</v>
      </c>
      <c r="B88" s="82" t="s">
        <v>282</v>
      </c>
    </row>
    <row r="89" spans="1:2" ht="15" x14ac:dyDescent="0.2">
      <c r="A89" s="84" t="s">
        <v>158</v>
      </c>
      <c r="B89" s="13" t="s">
        <v>283</v>
      </c>
    </row>
    <row r="90" spans="1:2" ht="15" x14ac:dyDescent="0.2">
      <c r="A90" s="11" t="s">
        <v>159</v>
      </c>
      <c r="B90" s="82" t="s">
        <v>284</v>
      </c>
    </row>
    <row r="91" spans="1:2" ht="15" x14ac:dyDescent="0.2">
      <c r="A91" s="84" t="s">
        <v>160</v>
      </c>
      <c r="B91" s="13" t="s">
        <v>285</v>
      </c>
    </row>
    <row r="92" spans="1:2" ht="15" customHeight="1" x14ac:dyDescent="0.2">
      <c r="A92" s="11">
        <v>30.09</v>
      </c>
      <c r="B92" s="82" t="s">
        <v>336</v>
      </c>
    </row>
    <row r="93" spans="1:2" ht="15" customHeight="1" x14ac:dyDescent="0.2">
      <c r="A93" s="80" t="s">
        <v>286</v>
      </c>
      <c r="B93" s="81"/>
    </row>
    <row r="94" spans="1:2" ht="15" x14ac:dyDescent="0.2">
      <c r="A94" s="58" t="s">
        <v>161</v>
      </c>
      <c r="B94" s="82" t="s">
        <v>287</v>
      </c>
    </row>
    <row r="95" spans="1:2" ht="15" x14ac:dyDescent="0.2">
      <c r="A95" s="59" t="s">
        <v>162</v>
      </c>
      <c r="B95" s="83" t="s">
        <v>288</v>
      </c>
    </row>
    <row r="96" spans="1:2" ht="15" x14ac:dyDescent="0.2">
      <c r="A96" s="58" t="s">
        <v>163</v>
      </c>
      <c r="B96" s="82" t="s">
        <v>289</v>
      </c>
    </row>
    <row r="97" spans="1:2" ht="15" x14ac:dyDescent="0.2">
      <c r="A97" s="59" t="s">
        <v>164</v>
      </c>
      <c r="B97" s="83" t="s">
        <v>165</v>
      </c>
    </row>
    <row r="98" spans="1:2" ht="15" x14ac:dyDescent="0.2">
      <c r="A98" s="58" t="s">
        <v>166</v>
      </c>
      <c r="B98" s="82" t="s">
        <v>290</v>
      </c>
    </row>
    <row r="99" spans="1:2" ht="15" x14ac:dyDescent="0.2">
      <c r="A99" s="86" t="s">
        <v>167</v>
      </c>
      <c r="B99" s="13" t="s">
        <v>291</v>
      </c>
    </row>
    <row r="100" spans="1:2" ht="15" x14ac:dyDescent="0.2">
      <c r="A100" s="58" t="s">
        <v>168</v>
      </c>
      <c r="B100" s="82" t="s">
        <v>292</v>
      </c>
    </row>
    <row r="101" spans="1:2" ht="15" x14ac:dyDescent="0.2">
      <c r="A101" s="86" t="s">
        <v>169</v>
      </c>
      <c r="B101" s="13" t="s">
        <v>170</v>
      </c>
    </row>
    <row r="102" spans="1:2" ht="15" x14ac:dyDescent="0.2">
      <c r="A102" s="58" t="s">
        <v>171</v>
      </c>
      <c r="B102" s="82" t="s">
        <v>293</v>
      </c>
    </row>
    <row r="103" spans="1:2" ht="15" x14ac:dyDescent="0.2">
      <c r="A103" s="59" t="s">
        <v>172</v>
      </c>
      <c r="B103" s="83" t="s">
        <v>294</v>
      </c>
    </row>
    <row r="104" spans="1:2" ht="15" x14ac:dyDescent="0.2">
      <c r="A104" s="58" t="s">
        <v>173</v>
      </c>
      <c r="B104" s="82" t="s">
        <v>142</v>
      </c>
    </row>
    <row r="105" spans="1:2" ht="15" x14ac:dyDescent="0.2">
      <c r="A105" s="59" t="s">
        <v>174</v>
      </c>
      <c r="B105" s="83" t="s">
        <v>295</v>
      </c>
    </row>
    <row r="106" spans="1:2" ht="15" x14ac:dyDescent="0.2">
      <c r="A106" s="58" t="s">
        <v>175</v>
      </c>
      <c r="B106" s="82" t="s">
        <v>176</v>
      </c>
    </row>
    <row r="107" spans="1:2" ht="15" x14ac:dyDescent="0.2">
      <c r="A107" s="86" t="s">
        <v>177</v>
      </c>
      <c r="B107" s="13" t="s">
        <v>178</v>
      </c>
    </row>
    <row r="108" spans="1:2" ht="15" x14ac:dyDescent="0.2">
      <c r="A108" s="58" t="s">
        <v>179</v>
      </c>
      <c r="B108" s="82" t="s">
        <v>180</v>
      </c>
    </row>
    <row r="109" spans="1:2" ht="15" x14ac:dyDescent="0.2">
      <c r="A109" s="86" t="s">
        <v>181</v>
      </c>
      <c r="B109" s="13" t="s">
        <v>182</v>
      </c>
    </row>
    <row r="110" spans="1:2" ht="15" x14ac:dyDescent="0.2">
      <c r="A110" s="58" t="s">
        <v>183</v>
      </c>
      <c r="B110" s="82" t="s">
        <v>296</v>
      </c>
    </row>
    <row r="111" spans="1:2" ht="15" x14ac:dyDescent="0.2">
      <c r="A111" s="59" t="s">
        <v>184</v>
      </c>
      <c r="B111" s="83" t="s">
        <v>297</v>
      </c>
    </row>
    <row r="112" spans="1:2" ht="15" x14ac:dyDescent="0.2">
      <c r="A112" s="58" t="s">
        <v>185</v>
      </c>
      <c r="B112" s="82" t="s">
        <v>298</v>
      </c>
    </row>
    <row r="113" spans="1:2" ht="15" x14ac:dyDescent="0.2">
      <c r="A113" s="59" t="s">
        <v>186</v>
      </c>
      <c r="B113" s="83" t="s">
        <v>299</v>
      </c>
    </row>
    <row r="114" spans="1:2" ht="15" x14ac:dyDescent="0.2">
      <c r="A114" s="58" t="s">
        <v>187</v>
      </c>
      <c r="B114" s="82" t="s">
        <v>188</v>
      </c>
    </row>
    <row r="115" spans="1:2" ht="15" x14ac:dyDescent="0.2">
      <c r="A115" s="59" t="s">
        <v>189</v>
      </c>
      <c r="B115" s="83" t="s">
        <v>190</v>
      </c>
    </row>
    <row r="116" spans="1:2" ht="15" x14ac:dyDescent="0.2">
      <c r="A116" s="58" t="s">
        <v>191</v>
      </c>
      <c r="B116" s="82" t="s">
        <v>300</v>
      </c>
    </row>
    <row r="117" spans="1:2" ht="15" x14ac:dyDescent="0.2">
      <c r="A117" s="86" t="s">
        <v>192</v>
      </c>
      <c r="B117" s="13" t="s">
        <v>301</v>
      </c>
    </row>
    <row r="118" spans="1:2" ht="15" x14ac:dyDescent="0.2">
      <c r="A118" s="58" t="s">
        <v>193</v>
      </c>
      <c r="B118" s="82" t="s">
        <v>194</v>
      </c>
    </row>
    <row r="119" spans="1:2" ht="15" x14ac:dyDescent="0.2">
      <c r="A119" s="86" t="s">
        <v>195</v>
      </c>
      <c r="B119" s="13" t="s">
        <v>302</v>
      </c>
    </row>
    <row r="120" spans="1:2" ht="15" x14ac:dyDescent="0.2">
      <c r="A120" s="58" t="s">
        <v>196</v>
      </c>
      <c r="B120" s="82" t="s">
        <v>197</v>
      </c>
    </row>
    <row r="121" spans="1:2" ht="15" x14ac:dyDescent="0.2">
      <c r="A121" s="86" t="s">
        <v>198</v>
      </c>
      <c r="B121" s="13" t="s">
        <v>199</v>
      </c>
    </row>
    <row r="122" spans="1:2" ht="15" x14ac:dyDescent="0.2">
      <c r="A122" s="58" t="s">
        <v>200</v>
      </c>
      <c r="B122" s="82" t="s">
        <v>303</v>
      </c>
    </row>
    <row r="123" spans="1:2" ht="15" x14ac:dyDescent="0.2">
      <c r="A123" s="59" t="s">
        <v>201</v>
      </c>
      <c r="B123" s="83" t="s">
        <v>304</v>
      </c>
    </row>
    <row r="124" spans="1:2" ht="15" x14ac:dyDescent="0.2">
      <c r="A124" s="58" t="s">
        <v>202</v>
      </c>
      <c r="B124" s="82" t="s">
        <v>260</v>
      </c>
    </row>
    <row r="125" spans="1:2" ht="15" x14ac:dyDescent="0.2">
      <c r="A125" s="59" t="s">
        <v>203</v>
      </c>
      <c r="B125" s="83" t="s">
        <v>272</v>
      </c>
    </row>
    <row r="126" spans="1:2" ht="15" x14ac:dyDescent="0.2">
      <c r="A126" s="58" t="s">
        <v>204</v>
      </c>
      <c r="B126" s="82" t="s">
        <v>146</v>
      </c>
    </row>
    <row r="127" spans="1:2" ht="15" x14ac:dyDescent="0.2">
      <c r="A127" s="59" t="s">
        <v>205</v>
      </c>
      <c r="B127" s="83" t="s">
        <v>269</v>
      </c>
    </row>
    <row r="128" spans="1:2" ht="15" x14ac:dyDescent="0.2">
      <c r="A128" s="58" t="s">
        <v>206</v>
      </c>
      <c r="B128" s="82" t="s">
        <v>88</v>
      </c>
    </row>
    <row r="129" spans="1:2" ht="15" x14ac:dyDescent="0.2">
      <c r="A129" s="86" t="s">
        <v>207</v>
      </c>
      <c r="B129" s="13" t="s">
        <v>95</v>
      </c>
    </row>
    <row r="130" spans="1:2" ht="15" x14ac:dyDescent="0.2">
      <c r="A130" s="58" t="s">
        <v>208</v>
      </c>
      <c r="B130" s="82" t="s">
        <v>105</v>
      </c>
    </row>
    <row r="131" spans="1:2" ht="15" x14ac:dyDescent="0.2">
      <c r="A131" s="59" t="s">
        <v>209</v>
      </c>
      <c r="B131" s="83" t="s">
        <v>210</v>
      </c>
    </row>
    <row r="132" spans="1:2" ht="15" x14ac:dyDescent="0.2">
      <c r="A132" s="58" t="s">
        <v>211</v>
      </c>
      <c r="B132" s="82" t="s">
        <v>107</v>
      </c>
    </row>
    <row r="133" spans="1:2" ht="15" x14ac:dyDescent="0.2">
      <c r="A133" s="59" t="s">
        <v>212</v>
      </c>
      <c r="B133" s="83" t="s">
        <v>112</v>
      </c>
    </row>
    <row r="134" spans="1:2" ht="15" x14ac:dyDescent="0.2">
      <c r="A134" s="58" t="s">
        <v>213</v>
      </c>
      <c r="B134" s="82" t="s">
        <v>120</v>
      </c>
    </row>
    <row r="135" spans="1:2" ht="15" x14ac:dyDescent="0.2">
      <c r="A135" s="86" t="s">
        <v>214</v>
      </c>
      <c r="B135" s="13" t="s">
        <v>122</v>
      </c>
    </row>
    <row r="136" spans="1:2" ht="15" x14ac:dyDescent="0.2">
      <c r="A136" s="58" t="s">
        <v>215</v>
      </c>
      <c r="B136" s="82" t="s">
        <v>124</v>
      </c>
    </row>
    <row r="137" spans="1:2" ht="15" x14ac:dyDescent="0.2">
      <c r="A137" s="86" t="s">
        <v>216</v>
      </c>
      <c r="B137" s="13" t="s">
        <v>305</v>
      </c>
    </row>
    <row r="138" spans="1:2" ht="15" x14ac:dyDescent="0.2">
      <c r="A138" s="58" t="s">
        <v>217</v>
      </c>
      <c r="B138" s="82" t="s">
        <v>129</v>
      </c>
    </row>
    <row r="139" spans="1:2" ht="15" x14ac:dyDescent="0.2">
      <c r="A139" s="59" t="s">
        <v>218</v>
      </c>
      <c r="B139" s="83" t="s">
        <v>126</v>
      </c>
    </row>
    <row r="140" spans="1:2" ht="15" x14ac:dyDescent="0.2">
      <c r="A140" s="58" t="s">
        <v>219</v>
      </c>
      <c r="B140" s="82" t="s">
        <v>118</v>
      </c>
    </row>
    <row r="141" spans="1:2" ht="15" x14ac:dyDescent="0.2">
      <c r="A141" s="86" t="s">
        <v>220</v>
      </c>
      <c r="B141" s="13" t="s">
        <v>221</v>
      </c>
    </row>
    <row r="142" spans="1:2" ht="15" x14ac:dyDescent="0.2">
      <c r="A142" s="58" t="s">
        <v>222</v>
      </c>
      <c r="B142" s="82" t="s">
        <v>254</v>
      </c>
    </row>
    <row r="143" spans="1:2" ht="15" x14ac:dyDescent="0.2">
      <c r="A143" s="59" t="s">
        <v>223</v>
      </c>
      <c r="B143" s="83" t="s">
        <v>256</v>
      </c>
    </row>
    <row r="144" spans="1:2" ht="15" x14ac:dyDescent="0.2">
      <c r="A144" s="58" t="s">
        <v>224</v>
      </c>
      <c r="B144" s="82" t="s">
        <v>225</v>
      </c>
    </row>
    <row r="145" spans="1:2" ht="15" x14ac:dyDescent="0.2">
      <c r="A145" s="59" t="s">
        <v>226</v>
      </c>
      <c r="B145" s="83" t="s">
        <v>306</v>
      </c>
    </row>
    <row r="146" spans="1:2" ht="15" x14ac:dyDescent="0.2">
      <c r="A146" s="58" t="s">
        <v>227</v>
      </c>
      <c r="B146" s="82" t="s">
        <v>307</v>
      </c>
    </row>
    <row r="147" spans="1:2" ht="15" x14ac:dyDescent="0.2">
      <c r="A147" s="86" t="s">
        <v>228</v>
      </c>
      <c r="B147" s="13" t="s">
        <v>308</v>
      </c>
    </row>
    <row r="148" spans="1:2" ht="15" x14ac:dyDescent="0.2">
      <c r="A148" s="58" t="s">
        <v>229</v>
      </c>
      <c r="B148" s="82" t="s">
        <v>309</v>
      </c>
    </row>
    <row r="149" spans="1:2" ht="15" x14ac:dyDescent="0.2">
      <c r="A149" s="86" t="s">
        <v>230</v>
      </c>
      <c r="B149" s="13" t="s">
        <v>310</v>
      </c>
    </row>
    <row r="150" spans="1:2" ht="15" x14ac:dyDescent="0.2">
      <c r="A150" s="58">
        <v>40.61</v>
      </c>
      <c r="B150" s="82" t="s">
        <v>276</v>
      </c>
    </row>
    <row r="151" spans="1:2" ht="15" x14ac:dyDescent="0.2">
      <c r="A151" s="59">
        <v>40.619999999999997</v>
      </c>
      <c r="B151" s="83" t="s">
        <v>441</v>
      </c>
    </row>
    <row r="152" spans="1:2" ht="15" x14ac:dyDescent="0.2">
      <c r="A152" s="58">
        <v>40.630000000000003</v>
      </c>
      <c r="B152" s="82" t="s">
        <v>335</v>
      </c>
    </row>
    <row r="153" spans="1:2" ht="15" x14ac:dyDescent="0.2">
      <c r="A153" s="59">
        <v>40.64</v>
      </c>
      <c r="B153" s="83" t="s">
        <v>348</v>
      </c>
    </row>
    <row r="154" spans="1:2" ht="15" x14ac:dyDescent="0.2">
      <c r="A154" s="58">
        <v>40.65</v>
      </c>
      <c r="B154" s="82" t="s">
        <v>391</v>
      </c>
    </row>
    <row r="155" spans="1:2" ht="15" x14ac:dyDescent="0.2">
      <c r="A155" s="59">
        <v>40.659999999999997</v>
      </c>
      <c r="B155" s="83" t="s">
        <v>392</v>
      </c>
    </row>
    <row r="156" spans="1:2" ht="15" x14ac:dyDescent="0.2">
      <c r="A156" s="58">
        <v>40.67</v>
      </c>
      <c r="B156" s="82" t="s">
        <v>390</v>
      </c>
    </row>
  </sheetData>
  <mergeCells count="5">
    <mergeCell ref="A1:B1"/>
    <mergeCell ref="A2:B2"/>
    <mergeCell ref="A24:B24"/>
    <mergeCell ref="A83:B83"/>
    <mergeCell ref="A93:B93"/>
  </mergeCells>
  <phoneticPr fontId="7"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workbookViewId="0">
      <selection activeCell="B14" sqref="B14"/>
    </sheetView>
  </sheetViews>
  <sheetFormatPr defaultColWidth="9.140625" defaultRowHeight="12.75" x14ac:dyDescent="0.2"/>
  <cols>
    <col min="1" max="2" width="30.7109375" style="1" customWidth="1"/>
    <col min="3" max="16384" width="9.140625" style="1"/>
  </cols>
  <sheetData>
    <row r="1" spans="1:2" x14ac:dyDescent="0.2">
      <c r="A1" s="6" t="s">
        <v>16</v>
      </c>
    </row>
    <row r="3" spans="1:2" x14ac:dyDescent="0.2">
      <c r="A3" s="1" t="s">
        <v>17</v>
      </c>
    </row>
    <row r="4" spans="1:2" x14ac:dyDescent="0.2">
      <c r="A4" s="1" t="s">
        <v>18</v>
      </c>
    </row>
    <row r="6" spans="1:2" x14ac:dyDescent="0.2">
      <c r="A6" s="8" t="s">
        <v>19</v>
      </c>
      <c r="B6" s="8" t="s">
        <v>20</v>
      </c>
    </row>
    <row r="8" spans="1:2" x14ac:dyDescent="0.2">
      <c r="A8" s="7" t="s">
        <v>21</v>
      </c>
    </row>
    <row r="9" spans="1:2" x14ac:dyDescent="0.2">
      <c r="A9" s="17" t="s">
        <v>22</v>
      </c>
      <c r="B9" s="18" t="s">
        <v>23</v>
      </c>
    </row>
    <row r="10" spans="1:2" x14ac:dyDescent="0.2">
      <c r="A10" s="15" t="s">
        <v>24</v>
      </c>
      <c r="B10" s="16" t="s">
        <v>25</v>
      </c>
    </row>
    <row r="11" spans="1:2" x14ac:dyDescent="0.2">
      <c r="A11" s="15" t="s">
        <v>26</v>
      </c>
      <c r="B11" s="16" t="s">
        <v>27</v>
      </c>
    </row>
    <row r="12" spans="1:2" x14ac:dyDescent="0.2">
      <c r="A12" s="15" t="s">
        <v>28</v>
      </c>
      <c r="B12" s="16" t="s">
        <v>29</v>
      </c>
    </row>
    <row r="13" spans="1:2" x14ac:dyDescent="0.2">
      <c r="A13" s="15" t="s">
        <v>30</v>
      </c>
      <c r="B13" s="16" t="s">
        <v>31</v>
      </c>
    </row>
    <row r="14" spans="1:2" x14ac:dyDescent="0.2">
      <c r="A14" s="15" t="s">
        <v>32</v>
      </c>
      <c r="B14" s="16" t="s">
        <v>33</v>
      </c>
    </row>
    <row r="15" spans="1:2" x14ac:dyDescent="0.2">
      <c r="A15" s="15" t="s">
        <v>34</v>
      </c>
      <c r="B15" s="16" t="s">
        <v>35</v>
      </c>
    </row>
    <row r="16" spans="1:2" x14ac:dyDescent="0.2">
      <c r="A16" s="15" t="s">
        <v>36</v>
      </c>
      <c r="B16" s="16" t="s">
        <v>37</v>
      </c>
    </row>
    <row r="17" spans="1:2" x14ac:dyDescent="0.2">
      <c r="A17" s="19" t="s">
        <v>38</v>
      </c>
      <c r="B17" s="20" t="s">
        <v>39</v>
      </c>
    </row>
    <row r="18" spans="1:2" x14ac:dyDescent="0.2">
      <c r="A18" s="3"/>
    </row>
    <row r="19" spans="1:2" x14ac:dyDescent="0.2">
      <c r="A19" s="9" t="s">
        <v>40</v>
      </c>
    </row>
    <row r="20" spans="1:2" x14ac:dyDescent="0.2">
      <c r="A20" s="21" t="s">
        <v>41</v>
      </c>
      <c r="B20" s="18" t="s">
        <v>23</v>
      </c>
    </row>
    <row r="21" spans="1:2" x14ac:dyDescent="0.2">
      <c r="A21" s="54" t="s">
        <v>382</v>
      </c>
      <c r="B21" s="53">
        <v>232401</v>
      </c>
    </row>
    <row r="22" spans="1:2" x14ac:dyDescent="0.2">
      <c r="A22" s="54" t="s">
        <v>383</v>
      </c>
      <c r="B22" s="53">
        <v>232402</v>
      </c>
    </row>
    <row r="23" spans="1:2" x14ac:dyDescent="0.2">
      <c r="A23" s="54" t="s">
        <v>384</v>
      </c>
      <c r="B23" s="53">
        <v>232403</v>
      </c>
    </row>
    <row r="24" spans="1:2" x14ac:dyDescent="0.2">
      <c r="A24" s="54" t="s">
        <v>385</v>
      </c>
      <c r="B24" s="22">
        <v>232404</v>
      </c>
    </row>
    <row r="26" spans="1:2" x14ac:dyDescent="0.2">
      <c r="A26" s="1" t="s">
        <v>386</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NAP Patient Level</vt:lpstr>
      <vt:lpstr>Tier 2 Version 8.0</vt:lpstr>
      <vt:lpstr>File Naming Conventions</vt:lpstr>
      <vt:lpstr>'NAP Patient Level'!Print_Area</vt:lpstr>
      <vt:lpstr>'NAP Patient Level'!Print_Titles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2020-03-26T04:50:40Z</cp:lastPrinted>
  <dcterms:created xsi:type="dcterms:W3CDTF">2004-09-18T06:44:04Z</dcterms:created>
  <dcterms:modified xsi:type="dcterms:W3CDTF">2023-03-30T07:28:21Z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