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docProps/custom.xml" ContentType="application/vnd.openxmlformats-officedocument.custom-properties+xml"/>
  <Override PartName="/docProps/core.xml" ContentType="application/vnd.openxmlformats-package.core-properties+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1.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0730" windowHeight="11760" tabRatio="647"/>
  </bookViews>
  <sheets>
    <sheet name="Subacute &amp; nonacute" sheetId="2" r:id="rId1"/>
    <sheet name="Palliative" sheetId="11" r:id="rId2"/>
    <sheet name="Eg ABF Admitted SAC DRS" sheetId="7" r:id="rId3"/>
    <sheet name="AROC Impairment Codes 2012" sheetId="12" r:id="rId4"/>
    <sheet name="File Naming Convention" sheetId="13" r:id="rId5"/>
  </sheets>
  <definedNames>
    <definedName name="_xlnm.Print_Area" localSheetId="0">'Subacute &amp; nonacute'!$A$1:$H$10</definedName>
    <definedName name="_xlnm.Print_Titles" localSheetId="1">Palliative!$3:$3</definedName>
    <definedName name="_xlnm.Print_Titles" localSheetId="0">'Subacute &amp; nonacute'!$3:$3</definedName>
    <definedName name="Z_1AEE66FC_080B_4E35_9D5D_D7579EC07E0C_.wvu.PrintTitles" localSheetId="0" hidden="1">'Subacute &amp; nonacute'!$3:$3</definedName>
    <definedName name="Z_43167FE7_DFD2_4086_8341_C1253F1D95AE_.wvu.PrintTitles" localSheetId="0" hidden="1">'Subacute &amp; nonacute'!$3:$3</definedName>
    <definedName name="Z_A4334F75_5736_42BE_AA9A_C6A2E65E7167_.wvu.PrintArea" localSheetId="0" hidden="1">'Subacute &amp; nonacute'!$A$1:$G$6</definedName>
    <definedName name="Z_A4334F75_5736_42BE_AA9A_C6A2E65E7167_.wvu.PrintTitles" localSheetId="0" hidden="1">'Subacute &amp; nonacute'!#REF!</definedName>
    <definedName name="Z_ADAF04AA_9265_42E2_ADC9_5D9A642B7937_.wvu.PrintTitles" localSheetId="0" hidden="1">'Subacute &amp; nonacute'!$3:$3</definedName>
    <definedName name="Z_C20C8A4C_0EA8_4EF2_AC16_F90CF080A973_.wvu.PrintArea" localSheetId="0" hidden="1">'Subacute &amp; nonacute'!$A$1:$G$6</definedName>
    <definedName name="Z_C20C8A4C_0EA8_4EF2_AC16_F90CF080A973_.wvu.PrintTitles" localSheetId="0" hidden="1">'Subacute &amp; nonacute'!#REF!</definedName>
    <definedName name="Z_D1C26ADA_1CCA_4EFE_A58D_71733A68B396_.wvu.PrintArea" localSheetId="0" hidden="1">'Subacute &amp; nonacute'!$A$1:$G$6</definedName>
    <definedName name="Z_D1C26ADA_1CCA_4EFE_A58D_71733A68B396_.wvu.PrintTitles" localSheetId="0" hidden="1">'Subacute &amp; nonacute'!#REF!</definedName>
    <definedName name="Z_F0077AD5_BF7A_478D_80A9_25B0DB6607B5_.wvu.PrintArea" localSheetId="0" hidden="1">'Subacute &amp; nonacute'!$A$1:$G$6</definedName>
    <definedName name="Z_F0077AD5_BF7A_478D_80A9_25B0DB6607B5_.wvu.PrintTitles" localSheetId="0" hidden="1">'Subacute &amp; nonacute'!#REF!</definedName>
    <definedName name="Z_F3E1CE54_4930_4C43_A878_68B77694DCAB_.wvu.PrintArea" localSheetId="0" hidden="1">'Subacute &amp; nonacute'!$A$1:$G$6</definedName>
    <definedName name="Z_F3E1CE54_4930_4C43_A878_68B77694DCAB_.wvu.PrintTitles" localSheetId="0" hidden="1">'Subacute &amp; nonacute'!#REF!</definedName>
  </definedNames>
  <calcPr calcId="145621"/>
  <customWorkbookViews>
    <customWorkbookView name="  - Personal View" guid="{1AEE66FC-080B-4E35-9D5D-D7579EC07E0C}" mergeInterval="0" personalView="1" maximized="1" windowWidth="1916" windowHeight="826" activeSheetId="2"/>
    <customWorkbookView name="mcastu - Personal View" guid="{43167FE7-DFD2-4086-8341-C1253F1D95AE}" mergeInterval="0" personalView="1" maximized="1" windowWidth="1916" windowHeight="904" activeSheetId="1"/>
    <customWorkbookView name="munjen - Personal View" guid="{ADAF04AA-9265-42E2-ADC9-5D9A642B7937}" mergeInterval="0" personalView="1" maximized="1" windowWidth="1916" windowHeight="904" activeSheetId="2"/>
  </customWorkbookViews>
</workbook>
</file>

<file path=xl/calcChain.xml><?xml version="1.0" encoding="utf-8"?>
<calcChain xmlns="http://schemas.openxmlformats.org/spreadsheetml/2006/main">
  <c r="B22" i="13" l="1"/>
  <c r="B23" i="13"/>
  <c r="B24" i="13"/>
  <c r="A5" i="2"/>
  <c r="A6" i="2"/>
  <c r="A7" i="2"/>
  <c r="A8" i="2"/>
  <c r="A9" i="2"/>
  <c r="A10" i="2"/>
  <c r="J4" i="11"/>
  <c r="I5" i="11"/>
  <c r="I4" i="2"/>
  <c r="J4" i="2"/>
  <c r="K4" i="2"/>
  <c r="I5" i="2"/>
  <c r="J5" i="11"/>
  <c r="I6" i="11"/>
  <c r="K5" i="11"/>
  <c r="J5" i="2"/>
  <c r="I6" i="2"/>
  <c r="K4" i="11"/>
  <c r="J6" i="2"/>
  <c r="I7" i="2"/>
  <c r="K6" i="2"/>
  <c r="K5" i="2"/>
  <c r="J6" i="11"/>
  <c r="I7" i="11"/>
  <c r="J7" i="11"/>
  <c r="I8" i="11"/>
  <c r="K7" i="11"/>
  <c r="K6" i="11"/>
  <c r="J7" i="2"/>
  <c r="I8" i="2"/>
  <c r="J8" i="2"/>
  <c r="I9" i="2"/>
  <c r="K7" i="2"/>
  <c r="J8" i="11"/>
  <c r="I9" i="11"/>
  <c r="J9" i="11"/>
  <c r="I10" i="11"/>
  <c r="K8" i="2"/>
  <c r="K8" i="11"/>
  <c r="J9" i="2"/>
  <c r="I10" i="2"/>
  <c r="K9" i="2"/>
  <c r="J10" i="11"/>
  <c r="I11" i="11"/>
  <c r="J10" i="2"/>
  <c r="K10" i="2"/>
  <c r="K9" i="11"/>
  <c r="J11" i="11"/>
  <c r="K11" i="11"/>
  <c r="K10" i="11"/>
</calcChain>
</file>

<file path=xl/comments1.xml><?xml version="1.0" encoding="utf-8"?>
<comments xmlns="http://schemas.openxmlformats.org/spreadsheetml/2006/main">
  <authors>
    <author>munjen</author>
  </authors>
  <commentList>
    <comment ref="C3" authorId="0">
      <text>
        <r>
          <rPr>
            <b/>
            <sz val="8"/>
            <color indexed="81"/>
            <rFont val="Tahoma"/>
            <family val="2"/>
          </rPr>
          <t>munjen:</t>
        </r>
        <r>
          <rPr>
            <sz val="8"/>
            <color indexed="81"/>
            <rFont val="Tahoma"/>
            <family val="2"/>
          </rPr>
          <t xml:space="preserve">
This position commences after the last data item from the APC NMDS.
</t>
        </r>
      </text>
    </comment>
  </commentList>
</comments>
</file>

<file path=xl/sharedStrings.xml><?xml version="1.0" encoding="utf-8"?>
<sst xmlns="http://schemas.openxmlformats.org/spreadsheetml/2006/main" count="178" uniqueCount="148">
  <si>
    <t xml:space="preserve">    N(1)</t>
  </si>
  <si>
    <t>Data item</t>
  </si>
  <si>
    <t>Position</t>
  </si>
  <si>
    <t>Type &amp; size</t>
  </si>
  <si>
    <t>Valid values / Notes</t>
  </si>
  <si>
    <t>Edit Rules</t>
  </si>
  <si>
    <t>Error
Code</t>
  </si>
  <si>
    <t xml:space="preserve">   N(4)</t>
  </si>
  <si>
    <t>N(2)</t>
  </si>
  <si>
    <t>Palliative care linking key</t>
  </si>
  <si>
    <t>A(50)</t>
  </si>
  <si>
    <t>No. of fields</t>
  </si>
  <si>
    <t>Item
No.</t>
  </si>
  <si>
    <t>Assessment only indicator
METeOR: 471807</t>
  </si>
  <si>
    <t xml:space="preserve">    N(7)</t>
  </si>
  <si>
    <t>Admitted Patient Care NMDS Items</t>
  </si>
  <si>
    <t>blank</t>
  </si>
  <si>
    <t>CARE TYPE = REHAB</t>
  </si>
  <si>
    <t>01.1000</t>
  </si>
  <si>
    <t>CARE TYPE = GEM</t>
  </si>
  <si>
    <t>CARE TYPE = PSYCHOGERIATRIC</t>
  </si>
  <si>
    <t>0301</t>
  </si>
  <si>
    <t>CARE TYPE = PALLIATIVE</t>
  </si>
  <si>
    <t>ABCDEFGH</t>
  </si>
  <si>
    <t>CARE TYPE = MAINTENANCE</t>
  </si>
  <si>
    <t>0121</t>
  </si>
  <si>
    <t>No. of field</t>
  </si>
  <si>
    <t>Palliative phase of care start date
METeOR: 445848</t>
  </si>
  <si>
    <t>A(8)</t>
  </si>
  <si>
    <t>Palliative phase of care end date
METeOR : 445598</t>
  </si>
  <si>
    <t>Palliative care phase type
METeOR: 445942</t>
  </si>
  <si>
    <t xml:space="preserve">State-produced key used for linking Admitted Subacute and Non-acute data and Palliative phase of care data
Note: Left justified and blank fill. </t>
  </si>
  <si>
    <r>
      <t xml:space="preserve">Critical error </t>
    </r>
    <r>
      <rPr>
        <sz val="10"/>
        <rFont val="Arial"/>
        <family val="2"/>
      </rPr>
      <t>if blank</t>
    </r>
  </si>
  <si>
    <t>Use METeOR definition
Format NN
Right justified and zero filled if less than 2 digits
It clinical assessment tool is blank, clinical assessment score must be 00</t>
  </si>
  <si>
    <t>Use METeOR definition
Format DDMMYYYY (zero filled) 
Eg. 3rd March 2010 would be 03032010</t>
  </si>
  <si>
    <t>Use METeOR definition
Format DDMMYYYY (zero filled)
Eg. 3rd March 2010 would be 03032010</t>
  </si>
  <si>
    <t>Use METeOR definition
1-Stable
2-Unstable
3-Deteriorating
4-Terminal
9-Not reported</t>
  </si>
  <si>
    <t>0400</t>
  </si>
  <si>
    <t>0900</t>
  </si>
  <si>
    <t>0000</t>
  </si>
  <si>
    <t>Start
Position</t>
  </si>
  <si>
    <t>End
Position</t>
  </si>
  <si>
    <r>
      <t xml:space="preserve">Use METeOR definition
</t>
    </r>
    <r>
      <rPr>
        <b/>
        <sz val="10"/>
        <rFont val="Arial"/>
        <family val="2"/>
      </rPr>
      <t xml:space="preserve">
</t>
    </r>
    <r>
      <rPr>
        <sz val="10"/>
        <rFont val="Arial"/>
        <family val="2"/>
      </rPr>
      <t>1 - Yes 
2 - No 
3 - Unknown
9 - Not stated / inadequately described</t>
    </r>
  </si>
  <si>
    <t>E003.0
E003.1</t>
  </si>
  <si>
    <t>E005.0
E005.1</t>
  </si>
  <si>
    <t>E006.0
E006.1</t>
  </si>
  <si>
    <t>E001.0
E001.1</t>
  </si>
  <si>
    <t>E002.0
E002.1</t>
  </si>
  <si>
    <t>N(1)</t>
  </si>
  <si>
    <t>ABF Admitted Subacute Care - 2013-14 Data Request Specifications and Edits for Sept Qtr 2013, Dec Qtr 2013, Mar Qtr 2014 &amp; Jun Qtr 2014
 for Sept Qtr 2012, Dec Qtr 2012, Mar Qtr 2013 &amp; Jun Qtr 2013</t>
  </si>
  <si>
    <t xml:space="preserve">The scope of this data file is same day and overnight subacute and non-acute care episodes in designated subacute and non-acute care units, programs or hospitals, admitted public patients provided on a contracted basis by private hospitals in designated subacute and non-acute care units, programs or hospitals and admitted patients in rehabilitation care, palliative care, geriatric evaluation and management, psychogeriatric and maintenance care designated programs treated in the hospital-in-the-home. Excluded from the scope are subacute and non-acute episodes in non-designated units, programs or hospitals. 
This data file must be appended to the ABF Admitted Patient Care data file.
(For further details, refer to the Activity based funding: Admitted sub-acute and non-acute hospital care DSS 2013-2014 (METeOR ID: 496358)) 
Data is to be supplied quarterly on a financial year to date basis and is due approximately 2 months after the end of the quarter (i.e. March quarter submission includes all records separated from 1 July 2012 to 31 March 2013 and is due on 30 May 2014). For additional details please refer to the 3 Year Data Plan or the Data Request letter. </t>
  </si>
  <si>
    <t>Use METeOR definition
Format NNNN (zero filled for AN SNAP Version 1 which has 3 digit class codes) e.g. 0NNN 
Class codes for AN SNAP Version 1 (3 digit), AN SNAP Version 2 (4 digit) and AN SNAP Version 3 (4 digit) are provided.
9999 - Class code not provided
Note: AN SNAP class for palliative care to be submitted in palliative care phase subset</t>
  </si>
  <si>
    <t>N (2)</t>
  </si>
  <si>
    <t>Palliative phase of care data request specifications and edits 
for Sept Qtr 2013, Dec Qtr 2013, Mar Qtr 2014 &amp; Jun Qtr 2014</t>
  </si>
  <si>
    <r>
      <t>Critical error</t>
    </r>
    <r>
      <rPr>
        <sz val="10"/>
        <rFont val="Arial"/>
        <family val="2"/>
      </rPr>
      <t xml:space="preserve"> if record not in format DDMMYYYY 
</t>
    </r>
    <r>
      <rPr>
        <b/>
        <sz val="10"/>
        <rFont val="Arial"/>
        <family val="2"/>
      </rPr>
      <t>Critical error</t>
    </r>
    <r>
      <rPr>
        <sz val="10"/>
        <rFont val="Arial"/>
        <family val="2"/>
      </rPr>
      <t xml:space="preserve"> if value &gt; the end date of quarter date range (e.g. Dec quarter 2013 error if value &gt; 31 Dec 2013).</t>
    </r>
  </si>
  <si>
    <r>
      <t xml:space="preserve">Critical error </t>
    </r>
    <r>
      <rPr>
        <sz val="10"/>
        <rFont val="Arial"/>
        <family val="2"/>
      </rPr>
      <t xml:space="preserve">if record not in format DDMMYYYY
</t>
    </r>
    <r>
      <rPr>
        <b/>
        <sz val="10"/>
        <rFont val="Arial"/>
        <family val="2"/>
      </rPr>
      <t xml:space="preserve">
Critical error</t>
    </r>
    <r>
      <rPr>
        <sz val="10"/>
        <rFont val="Arial"/>
        <family val="2"/>
      </rPr>
      <t xml:space="preserve"> if value &gt; the end date of quarter date range (e.g. Dec quarter 2013 error if value &gt; 31 Dec 2013).</t>
    </r>
  </si>
  <si>
    <t>Use METeOR definition
Format NN
Right justified and zero filled (00) if no RUG-ADL total score 
Total RUG-ADL score would be between 04-18
Required to be collected at the start of each palliative care phase.</t>
  </si>
  <si>
    <t>Use METeOR definition
Format NN
Right justified and zero filled (00) if no RUG-ADL total score 
Total RUG-ADL score would be between 04-18
Optional to be collected at the end of each palliative care episode.</t>
  </si>
  <si>
    <t>Use METeOR definition
Format NNNN (zero filled for AN SNAP Version 1 which has 3 digit class codes) e.g. 0NNN 
Class codes for AN SNAP Version 1 (3 digit), AN SNAP Version 2 (4 digit) and AN SNAP Version 3 (4 digit) are provided.
9999 - Class code not provided</t>
  </si>
  <si>
    <t xml:space="preserve">E007.0
E007.1
</t>
  </si>
  <si>
    <t>Note that the data items (1, 2, 3, 4, 5, 7 and 8) in the palliative phase of care data request specification is reported for each phase of care within a designated palliative care episode.
A maximum of 11 phases of care changes within a designated Palliative care episode will be reported, with the last phase being the phase at the end of the episode.</t>
  </si>
  <si>
    <t xml:space="preserve">AN-SNAP class </t>
  </si>
  <si>
    <t xml:space="preserve">Assessment only indicator
</t>
  </si>
  <si>
    <t xml:space="preserve">Impairment type
</t>
  </si>
  <si>
    <t xml:space="preserve">Type of maintenance care
</t>
  </si>
  <si>
    <t xml:space="preserve">Clinical assessment tool array
</t>
  </si>
  <si>
    <t xml:space="preserve">Clinical assessment score array
</t>
  </si>
  <si>
    <t>1513</t>
  </si>
  <si>
    <t>Example - ABF Admitted Subacute Care DRS Data Template</t>
  </si>
  <si>
    <t>Use METeOR definition
1.1  Functional Independence Measure (FIM) - Motor subscale total 
1.2 Functional Independence Measure (FIM) - Social cognition subscale total 
2.0 Resource Utilisation Groups - Activities of Daily Living (RUG-ADL) total 
3.0 Health of the Nation Outcome Scale 65+ (HoNOS 65+) total 
3.1 Health of the Nation Outcome Scale 65+ (HoNOS 65+) Problems with Activities of Daily Living 
3.2 Health of the Nation Outcome Scale 65+ (HoNOS 65+) Overactive, Aggressive, Disruptive Behaviour 
9.0 Not stated/inadequately described 
Blank fill if care type not 2, 4, 5, 6
Data format excludes decimal point</t>
  </si>
  <si>
    <t>Formatted
Position</t>
  </si>
  <si>
    <t>1-8</t>
  </si>
  <si>
    <t>9-16</t>
  </si>
  <si>
    <t>17</t>
  </si>
  <si>
    <t>18-19</t>
  </si>
  <si>
    <t>20-21</t>
  </si>
  <si>
    <t>22-23</t>
  </si>
  <si>
    <t>24-27</t>
  </si>
  <si>
    <t>28-77</t>
  </si>
  <si>
    <t>AN-SNAP class 
METeOR: 496407
METeOR: 496391
METeOR: 496378</t>
  </si>
  <si>
    <r>
      <t>Critical error</t>
    </r>
    <r>
      <rPr>
        <sz val="10"/>
        <rFont val="Arial"/>
        <family val="2"/>
      </rPr>
      <t xml:space="preserve"> if not numeric</t>
    </r>
    <r>
      <rPr>
        <b/>
        <sz val="10"/>
        <rFont val="Arial"/>
        <family val="2"/>
      </rPr>
      <t xml:space="preserve">
Critical error </t>
    </r>
    <r>
      <rPr>
        <sz val="10"/>
        <rFont val="Arial"/>
        <family val="2"/>
      </rPr>
      <t xml:space="preserve">if not 9999 and care type not 2, 3, 4, 5, 6
</t>
    </r>
    <r>
      <rPr>
        <b/>
        <sz val="10"/>
        <rFont val="Arial"/>
        <family val="2"/>
      </rPr>
      <t xml:space="preserve">
Critical error </t>
    </r>
    <r>
      <rPr>
        <sz val="10"/>
        <rFont val="Arial"/>
        <family val="2"/>
      </rPr>
      <t xml:space="preserve">if not 0101 - 0111, 0201 - 0232, 0251 - 0253, 0301 - 0306, 0401 - 0406, 0451, 0454, 0501 - 0511, 0555, 2101 - 2112, 2201 - 2245, 2301 - 2307, 2401 - 2407, 2501 - 2512, 3101 - 3172, 3201 - 3265, 3301 - 3357, 3401 - 3458, 3501 - 3566,  3901 - 3906 or 9999
</t>
    </r>
  </si>
  <si>
    <r>
      <t xml:space="preserve">Critical Error </t>
    </r>
    <r>
      <rPr>
        <sz val="10"/>
        <rFont val="Arial"/>
        <family val="2"/>
      </rPr>
      <t>if not numeric</t>
    </r>
    <r>
      <rPr>
        <b/>
        <sz val="10"/>
        <rFont val="Arial"/>
        <family val="2"/>
      </rPr>
      <t xml:space="preserve">
Critical error </t>
    </r>
    <r>
      <rPr>
        <sz val="10"/>
        <rFont val="Arial"/>
        <family val="2"/>
      </rPr>
      <t xml:space="preserve">if not 1, 2, 3 or 9
</t>
    </r>
    <r>
      <rPr>
        <b/>
        <sz val="10"/>
        <rFont val="Arial"/>
        <family val="2"/>
      </rPr>
      <t>Critical error</t>
    </r>
    <r>
      <rPr>
        <sz val="10"/>
        <rFont val="Arial"/>
        <family val="2"/>
      </rPr>
      <t xml:space="preserve"> if not (3 or 9) and care type not (2, 3, 4, 5 or 6)</t>
    </r>
  </si>
  <si>
    <t>Impairment type
METeOR: 498519</t>
  </si>
  <si>
    <r>
      <t xml:space="preserve">Use METeOR definition
Format NN.NNNN (zero filled if less than 6 digits)
</t>
    </r>
    <r>
      <rPr>
        <b/>
        <sz val="10"/>
        <rFont val="Arial"/>
        <family val="2"/>
      </rPr>
      <t xml:space="preserve">
</t>
    </r>
    <r>
      <rPr>
        <sz val="10"/>
        <rFont val="Arial"/>
        <family val="2"/>
      </rPr>
      <t>Apply</t>
    </r>
    <r>
      <rPr>
        <b/>
        <sz val="10"/>
        <rFont val="Arial"/>
        <family val="2"/>
      </rPr>
      <t xml:space="preserve"> </t>
    </r>
    <r>
      <rPr>
        <sz val="10"/>
        <rFont val="Arial"/>
        <family val="2"/>
      </rPr>
      <t>AROC impairment codes from 1 July 2012
99.9999 - No AROC impairment code provided
Data format includes decimal point</t>
    </r>
  </si>
  <si>
    <r>
      <t xml:space="preserve">Critical Error </t>
    </r>
    <r>
      <rPr>
        <sz val="10"/>
        <rFont val="Arial"/>
        <family val="2"/>
      </rPr>
      <t>if not numeric</t>
    </r>
    <r>
      <rPr>
        <b/>
        <sz val="10"/>
        <rFont val="Arial"/>
        <family val="2"/>
      </rPr>
      <t xml:space="preserve">
Critical Error</t>
    </r>
    <r>
      <rPr>
        <sz val="10"/>
        <rFont val="Arial"/>
        <family val="2"/>
      </rPr>
      <t xml:space="preserve"> if not right justified</t>
    </r>
    <r>
      <rPr>
        <b/>
        <sz val="10"/>
        <rFont val="Arial"/>
        <family val="2"/>
      </rPr>
      <t xml:space="preserve">
Critical error </t>
    </r>
    <r>
      <rPr>
        <sz val="10"/>
        <rFont val="Arial"/>
        <family val="2"/>
      </rPr>
      <t xml:space="preserve">if not 99.9999 or code not listed in the AROC impairment codes worksheet.
</t>
    </r>
    <r>
      <rPr>
        <b/>
        <sz val="10"/>
        <rFont val="Arial"/>
        <family val="2"/>
      </rPr>
      <t>Critical error</t>
    </r>
    <r>
      <rPr>
        <sz val="10"/>
        <rFont val="Arial"/>
        <family val="2"/>
      </rPr>
      <t xml:space="preserve"> if not 99.9999 and care type not 2</t>
    </r>
  </si>
  <si>
    <t>Type of maintenance care
METeOR: 496467</t>
  </si>
  <si>
    <t>Clinical assessment tool array
METeOR: 497304</t>
  </si>
  <si>
    <t>Clinical assessment score array
METeOR: 497302</t>
  </si>
  <si>
    <r>
      <t xml:space="preserve">Critical Error </t>
    </r>
    <r>
      <rPr>
        <sz val="10"/>
        <rFont val="Arial"/>
        <family val="2"/>
      </rPr>
      <t>if not numeric</t>
    </r>
    <r>
      <rPr>
        <b/>
        <sz val="10"/>
        <rFont val="Arial"/>
        <family val="2"/>
      </rPr>
      <t xml:space="preserve">
Critical Error</t>
    </r>
    <r>
      <rPr>
        <sz val="10"/>
        <rFont val="Arial"/>
        <family val="2"/>
      </rPr>
      <t xml:space="preserve"> if not right justified</t>
    </r>
    <r>
      <rPr>
        <b/>
        <sz val="10"/>
        <rFont val="Arial"/>
        <family val="2"/>
      </rPr>
      <t xml:space="preserve">
Critical error </t>
    </r>
    <r>
      <rPr>
        <sz val="10"/>
        <rFont val="Arial"/>
        <family val="2"/>
      </rPr>
      <t xml:space="preserve">if clinical assessment tool = 11 and clinical assessment score value not in the range 13 and 91
</t>
    </r>
    <r>
      <rPr>
        <b/>
        <sz val="10"/>
        <rFont val="Arial"/>
        <family val="2"/>
      </rPr>
      <t>Critical error</t>
    </r>
    <r>
      <rPr>
        <sz val="10"/>
        <rFont val="Arial"/>
        <family val="2"/>
      </rPr>
      <t xml:space="preserve"> if clinical assessment tool = 12 and  clinical assessment score value not in the range 05 and 35
</t>
    </r>
    <r>
      <rPr>
        <b/>
        <sz val="10"/>
        <rFont val="Arial"/>
        <family val="2"/>
      </rPr>
      <t>Critical error</t>
    </r>
    <r>
      <rPr>
        <sz val="10"/>
        <rFont val="Arial"/>
        <family val="2"/>
      </rPr>
      <t xml:space="preserve"> if clinical assessment tool = 20 and  clinical assessment score value not in the range 04 and 18
Critical error if clinical assessment tool = 31 and  clinical assessment score value not in the range 00 and 04
</t>
    </r>
    <r>
      <rPr>
        <b/>
        <sz val="10"/>
        <rFont val="Arial"/>
        <family val="2"/>
      </rPr>
      <t>Critical error</t>
    </r>
    <r>
      <rPr>
        <sz val="10"/>
        <rFont val="Arial"/>
        <family val="2"/>
      </rPr>
      <t xml:space="preserve"> if clinical assessment tool = 32 and  clinical assessment score value not in the range 00 and 04
</t>
    </r>
    <r>
      <rPr>
        <b/>
        <sz val="10"/>
        <rFont val="Arial"/>
        <family val="2"/>
      </rPr>
      <t>Critical error</t>
    </r>
    <r>
      <rPr>
        <sz val="10"/>
        <rFont val="Arial"/>
        <family val="2"/>
      </rPr>
      <t xml:space="preserve"> if clinical assessment tool = 30 and  clinical assessment score value not in the range 00 and 48
</t>
    </r>
    <r>
      <rPr>
        <b/>
        <sz val="10"/>
        <rFont val="Arial"/>
        <family val="2"/>
      </rPr>
      <t>Critical error</t>
    </r>
    <r>
      <rPr>
        <sz val="10"/>
        <rFont val="Arial"/>
        <family val="2"/>
      </rPr>
      <t xml:space="preserve"> if clinical assessment tool is blank and clinical assessment score is not equal 00 </t>
    </r>
  </si>
  <si>
    <t>State-produced key used for linking admitted subacute and non-acute data and palliative care data
Note: Left justified and blank fill. Blank fill if care type not 3</t>
  </si>
  <si>
    <r>
      <t>Critical error</t>
    </r>
    <r>
      <rPr>
        <sz val="10"/>
        <rFont val="Arial"/>
        <family val="2"/>
      </rPr>
      <t xml:space="preserve"> if not blank and care type not 3
</t>
    </r>
    <r>
      <rPr>
        <b/>
        <sz val="10"/>
        <rFont val="Arial"/>
        <family val="2"/>
      </rPr>
      <t>Critical error</t>
    </r>
    <r>
      <rPr>
        <sz val="10"/>
        <rFont val="Arial"/>
        <family val="2"/>
      </rPr>
      <t xml:space="preserve"> if blank and care type is 3</t>
    </r>
  </si>
  <si>
    <t>Clinical assessment tool
METeOR: 497304</t>
  </si>
  <si>
    <t>Use METeOR definition
2.0 Resource Utilisation Groups - Activities of Daily Living (RUG-ADL) total 
Note: Left justified and blank fill to 2 places if not reported 
Data format excludes decimal point</t>
  </si>
  <si>
    <r>
      <t xml:space="preserve">Critical error </t>
    </r>
    <r>
      <rPr>
        <sz val="10"/>
        <rFont val="Arial"/>
        <family val="2"/>
      </rPr>
      <t>if not 20 or blank</t>
    </r>
  </si>
  <si>
    <t>Clinical assessment score
METeOR: 497302</t>
  </si>
  <si>
    <r>
      <t xml:space="preserve">Critical error </t>
    </r>
    <r>
      <rPr>
        <sz val="10"/>
        <rFont val="Arial"/>
        <family val="2"/>
      </rPr>
      <t>if not numeric</t>
    </r>
    <r>
      <rPr>
        <b/>
        <sz val="10"/>
        <rFont val="Arial"/>
        <family val="2"/>
      </rPr>
      <t xml:space="preserve">
Critical error</t>
    </r>
    <r>
      <rPr>
        <sz val="10"/>
        <rFont val="Arial"/>
        <family val="2"/>
      </rPr>
      <t xml:space="preserve"> if clinical assessment tool = 20 and clinical assessment score not in the range 04 to 18 or 00</t>
    </r>
  </si>
  <si>
    <r>
      <t>Critical error</t>
    </r>
    <r>
      <rPr>
        <sz val="10"/>
        <rFont val="Arial"/>
        <family val="2"/>
      </rPr>
      <t xml:space="preserve"> if not numeric</t>
    </r>
    <r>
      <rPr>
        <b/>
        <sz val="10"/>
        <rFont val="Arial"/>
        <family val="2"/>
      </rPr>
      <t xml:space="preserve">
Critical error</t>
    </r>
    <r>
      <rPr>
        <sz val="10"/>
        <rFont val="Arial"/>
        <family val="2"/>
      </rPr>
      <t xml:space="preserve"> if clinical assessment tool = 20 and clinical assessment score not in the range 04 to 18 or 00</t>
    </r>
  </si>
  <si>
    <r>
      <t>Critical error</t>
    </r>
    <r>
      <rPr>
        <sz val="10"/>
        <rFont val="Arial"/>
        <family val="2"/>
      </rPr>
      <t xml:space="preserve"> if not numeric</t>
    </r>
    <r>
      <rPr>
        <b/>
        <sz val="10"/>
        <rFont val="Arial"/>
        <family val="2"/>
      </rPr>
      <t xml:space="preserve">
Critical error </t>
    </r>
    <r>
      <rPr>
        <sz val="10"/>
        <rFont val="Arial"/>
        <family val="2"/>
      </rPr>
      <t>if not 1, 2, 3, 4 or 9</t>
    </r>
    <r>
      <rPr>
        <b/>
        <sz val="10"/>
        <rFont val="Arial"/>
        <family val="2"/>
      </rPr>
      <t/>
    </r>
  </si>
  <si>
    <r>
      <t xml:space="preserve">Critical Error </t>
    </r>
    <r>
      <rPr>
        <sz val="10"/>
        <rFont val="Arial"/>
        <family val="2"/>
      </rPr>
      <t xml:space="preserve">if not numeric
</t>
    </r>
    <r>
      <rPr>
        <b/>
        <sz val="10"/>
        <rFont val="Arial"/>
        <family val="2"/>
      </rPr>
      <t xml:space="preserve">
Critical error </t>
    </r>
    <r>
      <rPr>
        <sz val="10"/>
        <rFont val="Arial"/>
        <family val="2"/>
      </rPr>
      <t>if not 0101 - 0111, 2101 - 2112, 3101 - 3172, 3901 - 3906 or 9999</t>
    </r>
    <r>
      <rPr>
        <b/>
        <sz val="10"/>
        <rFont val="Arial"/>
        <family val="2"/>
      </rPr>
      <t/>
    </r>
  </si>
  <si>
    <t>1469-1472</t>
  </si>
  <si>
    <t>1474-1480</t>
  </si>
  <si>
    <t>1481-1482</t>
  </si>
  <si>
    <t>1483-1486</t>
  </si>
  <si>
    <t>1487-1490</t>
  </si>
  <si>
    <t>1491-1540</t>
  </si>
  <si>
    <t>File Naming convention</t>
  </si>
  <si>
    <t>For the ABF data submission, a file naming convention is required to follow. It allows data receiver to identify data files in a consistent way across the jurisdictions.</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</si>
  <si>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</si>
  <si>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</si>
  <si>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</si>
  <si>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</si>
  <si>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</si>
  <si>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</si>
  <si>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</si>
  <si>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</si>
  <si>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</si>
  <si>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</si>
  <si>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</si>
  <si>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</si>
  <si>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</si>
  <si>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</si>
  <si>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</si>
  <si>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</si>
  <si>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</si>
  <si>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</si>
  <si>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</si>
  <si>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</si>
  <si>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</si>
  <si>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2013-14 Q1</t>
  </si>
  <si>
    <t>2013-14 Q2</t>
  </si>
  <si>
    <t>2013-14 Q3</t>
  </si>
  <si>
    <t>2013-14 Q4</t>
  </si>
  <si>
    <t>The table attached below shows the file naming convention for the Palliative phase of care data collection. The Subacute &amp; nonacute care data is required to be appended to the admitted record for the patient.</t>
  </si>
  <si>
    <t xml:space="preserve">Palliative phase of care </t>
  </si>
  <si>
    <t>ABF_PCC_{state}_{year+quarter}</t>
  </si>
  <si>
    <t>Eg. file should be named as “ABF_PPC_WA_131401” for the 2013-14 Q1 Palliative phase of care data from Western Australia.</t>
  </si>
  <si>
    <t>E048.0
E048.1
E048.2</t>
  </si>
  <si>
    <t>E049.0
E049.1
E049.2
E049.3</t>
  </si>
  <si>
    <t>E050.0
E050.1
E050.2</t>
  </si>
  <si>
    <t>E052.0
E052.1
E052.2
E052.3
E052.4
E052.5
E052.6
E052.7
E052.8</t>
  </si>
  <si>
    <t>E053.0
E053.1</t>
  </si>
  <si>
    <r>
      <t xml:space="preserve">Use METeOR definition
1 - Convalescent
2 - Respite
3 - Nursing home type
8 - Other
98 - Unknown
99 - Not stated / inadequately described
</t>
    </r>
    <r>
      <rPr>
        <sz val="10"/>
        <color indexed="10"/>
        <rFont val="Arial"/>
        <family val="2"/>
      </rPr>
      <t>Right justified if less than 2 digits.</t>
    </r>
  </si>
  <si>
    <t xml:space="preserve">E047.0
E047.1
E047.2
</t>
  </si>
  <si>
    <r>
      <t>Critical Error</t>
    </r>
    <r>
      <rPr>
        <sz val="10"/>
        <rFont val="Arial"/>
        <family val="2"/>
      </rPr>
      <t xml:space="preserve"> if not numeric</t>
    </r>
    <r>
      <rPr>
        <b/>
        <sz val="10"/>
        <rFont val="Arial"/>
        <family val="2"/>
      </rPr>
      <t xml:space="preserve">
</t>
    </r>
    <r>
      <rPr>
        <b/>
        <sz val="10"/>
        <color indexed="10"/>
        <rFont val="Arial"/>
        <family val="2"/>
      </rPr>
      <t xml:space="preserve">
Critical error </t>
    </r>
    <r>
      <rPr>
        <sz val="10"/>
        <color indexed="10"/>
        <rFont val="Arial"/>
        <family val="2"/>
      </rPr>
      <t>if not 01, 02, 03, 08, 98 or 99</t>
    </r>
    <r>
      <rPr>
        <b/>
        <sz val="10"/>
        <color indexed="10"/>
        <rFont val="Arial"/>
        <family val="2"/>
      </rPr>
      <t xml:space="preserve">
Critical error </t>
    </r>
    <r>
      <rPr>
        <sz val="10"/>
        <color indexed="10"/>
        <rFont val="Arial"/>
        <family val="2"/>
      </rPr>
      <t>if (value 01, 02, 03 or 08) and care type not 6</t>
    </r>
  </si>
  <si>
    <t>W051.0
W051.1</t>
  </si>
  <si>
    <r>
      <rPr>
        <b/>
        <sz val="10"/>
        <color indexed="10"/>
        <rFont val="Arial"/>
        <family val="2"/>
      </rPr>
      <t>Warning</t>
    </r>
    <r>
      <rPr>
        <sz val="10"/>
        <color indexed="10"/>
        <rFont val="Arial"/>
        <family val="2"/>
      </rPr>
      <t xml:space="preserve"> if not blank and not 11, 12, 20, 30, 31, 32 or 90
</t>
    </r>
    <r>
      <rPr>
        <b/>
        <sz val="10"/>
        <color indexed="10"/>
        <rFont val="Arial"/>
        <family val="2"/>
      </rPr>
      <t>Warning</t>
    </r>
    <r>
      <rPr>
        <sz val="10"/>
        <color indexed="10"/>
        <rFont val="Arial"/>
        <family val="2"/>
      </rPr>
      <t xml:space="preserve"> if blank and care type is 2, 4, 5, 6</t>
    </r>
  </si>
  <si>
    <t>E004</t>
  </si>
  <si>
    <t>E008</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</si>
</sst>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name val="Arial"/>
    </font>
    <font>
      <sz val="10"/>
      <name val="Arial"/>
      <family val="2"/>
    </font>
    <font>
      <sz val="8"/>
      <name val="Arial"/>
      <family val="2"/>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1"/>
      <name val="Tahoma"/>
      <family val="2"/>
    </font>
    <font>
      <b/>
      <sz val="8"/>
      <color indexed="81"/>
      <name val="Tahoma"/>
      <family val="2"/>
    </font>
    <font>
      <b/>
      <sz val="20"/>
      <name val="Arial"/>
      <family val="2"/>
    </font>
    <font>
      <sz val="10"/>
      <name val="Courier New"/>
      <family val="3"/>
    </font>
    <font>
      <b/>
      <sz val="12"/>
      <name val="Arial"/>
      <family val="2"/>
    </font>
    <font>
      <i/>
      <sz val="12"/>
      <name val="Arial"/>
      <family val="2"/>
    </font>
    <font>
      <sz val="10"/>
      <color indexed="10"/>
      <name val="Arial"/>
      <family val="2"/>
    </font>
    <font>
      <b/>
      <sz val="10"/>
      <color indexed="10"/>
      <name val="Arial"/>
      <family val="2"/>
    </font>
    <font>
      <sz val="10"/>
      <color rgb="FFFF000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69">
    <xf numFmtId="0" fontId="0" fillId="0" borderId="0" xfId="0"/>
    <xf numFmtId="0" fontId="4" fillId="0" borderId="10" xfId="0" applyFont="1" applyFill="1" applyBorder="1" applyAlignment="1">
      <alignment vertical="top" wrapText="1"/>
    </xf>
    <xf numFmtId="0" fontId="3" fillId="0" borderId="0" xfId="0" applyFont="1" applyFill="1"/>
    <xf numFmtId="0" fontId="3" fillId="0" borderId="10" xfId="0" applyFont="1" applyFill="1" applyBorder="1" applyAlignment="1">
      <alignment vertical="top" wrapText="1"/>
    </xf>
    <xf numFmtId="0" fontId="3" fillId="0" borderId="10" xfId="0" applyFont="1" applyFill="1" applyBorder="1" applyAlignment="1">
      <alignment horizontal="center" vertical="top" wrapText="1"/>
    </xf>
    <xf numFmtId="0" fontId="3" fillId="0" borderId="0" xfId="0" applyNumberFormat="1" applyFont="1" applyFill="1"/>
    <xf numFmtId="0" fontId="3" fillId="0" borderId="0" xfId="0" applyFont="1" applyFill="1" applyAlignment="1">
      <alignment horizontal="center"/>
    </xf>
    <xf numFmtId="0" fontId="3" fillId="0" borderId="0" xfId="0" applyFont="1" applyFill="1" applyBorder="1" applyAlignment="1">
      <alignment horizontal="center" vertical="top"/>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24" fillId="0" borderId="0" xfId="0" applyFont="1"/>
    <xf numFmtId="0" fontId="0" fillId="0" borderId="10" xfId="0" applyBorder="1"/>
    <xf numFmtId="0" fontId="25" fillId="0" borderId="10" xfId="0" applyFont="1" applyBorder="1" applyAlignment="1"/>
    <xf numFmtId="0" fontId="25" fillId="0" borderId="10" xfId="0" quotePrefix="1" applyFont="1" applyBorder="1" applyAlignment="1"/>
    <xf numFmtId="0" fontId="25" fillId="0" borderId="10" xfId="0" applyFont="1" applyBorder="1"/>
    <xf numFmtId="0" fontId="25" fillId="0" borderId="10" xfId="0" quotePrefix="1" applyFont="1" applyBorder="1" applyAlignment="1">
      <alignment horizontal="right"/>
    </xf>
    <xf numFmtId="0" fontId="3" fillId="0" borderId="11" xfId="0" applyFont="1" applyFill="1" applyBorder="1" applyAlignment="1">
      <alignment horizontal="left" vertical="top" wrapText="1"/>
    </xf>
    <xf numFmtId="49" fontId="25" fillId="0" borderId="10" xfId="0" quotePrefix="1" applyNumberFormat="1" applyFont="1" applyBorder="1" applyAlignment="1">
      <alignment horizontal="right"/>
    </xf>
    <xf numFmtId="49" fontId="25" fillId="0" borderId="10" xfId="0" applyNumberFormat="1" applyFont="1" applyBorder="1" applyAlignment="1">
      <alignment horizontal="right"/>
    </xf>
    <xf numFmtId="0" fontId="3" fillId="0" borderId="0" xfId="0" applyFont="1" applyFill="1" applyAlignment="1">
      <alignment wrapText="1"/>
    </xf>
    <xf numFmtId="0" fontId="3" fillId="0" borderId="0" xfId="0" applyFont="1" applyFill="1" applyBorder="1" applyAlignment="1">
      <alignment horizontal="center" vertical="top" wrapText="1"/>
    </xf>
    <xf numFmtId="0" fontId="3" fillId="0" borderId="0" xfId="0" applyFont="1" applyFill="1" applyAlignment="1">
      <alignment horizontal="center" wrapText="1"/>
    </xf>
    <xf numFmtId="0" fontId="25" fillId="0" borderId="10" xfId="0" applyFont="1" applyBorder="1" applyAlignment="1">
      <alignment horizontal="right"/>
    </xf>
    <xf numFmtId="49" fontId="3" fillId="0" borderId="10" xfId="0" applyNumberFormat="1" applyFont="1" applyFill="1" applyBorder="1" applyAlignment="1">
      <alignment horizontal="center" vertical="top" wrapText="1"/>
    </xf>
    <xf numFmtId="49" fontId="3" fillId="0" borderId="0" xfId="0" applyNumberFormat="1" applyFont="1" applyFill="1" applyAlignment="1">
      <alignment horizontal="center"/>
    </xf>
    <xf numFmtId="0" fontId="3" fillId="0" borderId="0" xfId="0" applyFont="1"/>
    <xf numFmtId="0" fontId="3" fillId="0" borderId="10" xfId="0" applyFont="1" applyBorder="1"/>
    <xf numFmtId="0" fontId="4" fillId="0" borderId="0" xfId="0" applyFont="1"/>
    <xf numFmtId="0" fontId="4" fillId="0" borderId="0" xfId="0" applyFont="1" applyBorder="1"/>
    <xf numFmtId="0" fontId="3" fillId="0" borderId="0" xfId="0" applyFont="1" applyFill="1" applyBorder="1"/>
    <xf numFmtId="0" fontId="4" fillId="0" borderId="0" xfId="0" applyFont="1" applyFill="1" applyBorder="1"/>
    <xf numFmtId="0" fontId="30" fillId="0" borderId="0" xfId="0" applyFont="1" applyFill="1" applyAlignment="1">
      <alignment vertical="top" wrapText="1"/>
    </xf>
    <xf numFmtId="0" fontId="30" fillId="0" borderId="10" xfId="0" applyFont="1" applyFill="1" applyBorder="1" applyAlignment="1">
      <alignment vertical="top" wrapText="1"/>
    </xf>
    <xf numFmtId="0" fontId="3" fillId="0" borderId="11" xfId="0" applyFont="1" applyFill="1" applyBorder="1" applyAlignment="1">
      <alignment horizontal="center" vertical="top"/>
    </xf>
    <xf numFmtId="0" fontId="30" fillId="0" borderId="14" xfId="0" applyFont="1" applyFill="1" applyBorder="1" applyAlignment="1">
      <alignment horizontal="center" vertical="top"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3" fillId="0" borderId="18" xfId="0" applyFont="1" applyFill="1" applyBorder="1" applyAlignment="1">
      <alignment horizontal="center" vertical="top"/>
    </xf>
    <xf numFmtId="0" fontId="3" fillId="0" borderId="19" xfId="0" applyFont="1" applyFill="1" applyBorder="1" applyAlignment="1">
      <alignment vertical="top" wrapText="1"/>
    </xf>
    <xf numFmtId="0" fontId="3" fillId="0" borderId="19" xfId="0" applyFont="1" applyFill="1" applyBorder="1" applyAlignment="1">
      <alignment horizontal="center" vertical="top" wrapText="1"/>
    </xf>
    <xf numFmtId="0" fontId="4" fillId="0" borderId="19" xfId="0" applyFont="1" applyFill="1" applyBorder="1" applyAlignment="1">
      <alignment vertical="top" wrapText="1"/>
    </xf>
    <xf numFmtId="0" fontId="30" fillId="0" borderId="20" xfId="0" applyFont="1" applyFill="1" applyBorder="1" applyAlignment="1">
      <alignment horizontal="center" vertical="top" wrapText="1"/>
    </xf>
    <xf numFmtId="0" fontId="3" fillId="0" borderId="14" xfId="0" applyFont="1" applyFill="1" applyBorder="1" applyAlignment="1">
      <alignment horizontal="center" vertical="top" wrapText="1"/>
    </xf>
    <xf numFmtId="0" fontId="30" fillId="0" borderId="14" xfId="0" applyFont="1" applyFill="1" applyBorder="1" applyAlignment="1">
      <alignment horizontal="center" vertical="top"/>
    </xf>
    <xf numFmtId="49" fontId="4"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top" wrapText="1"/>
    </xf>
    <xf numFmtId="0" fontId="30" fillId="0" borderId="20" xfId="0" applyFont="1" applyFill="1" applyBorder="1" applyAlignment="1">
      <alignment horizontal="center" vertical="top"/>
    </xf>
    <xf numFmtId="0" fontId="25" fillId="0" borderId="11" xfId="0" applyFont="1" applyBorder="1" applyAlignment="1"/>
    <xf numFmtId="0" fontId="25" fillId="0" borderId="11" xfId="0" applyFont="1" applyBorder="1"/>
    <xf numFmtId="0" fontId="25" fillId="0" borderId="14" xfId="0" applyFont="1" applyBorder="1" applyAlignment="1">
      <alignment horizontal="right"/>
    </xf>
    <xf numFmtId="0" fontId="3" fillId="0" borderId="15"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1" xfId="0" applyFont="1" applyFill="1" applyBorder="1"/>
    <xf numFmtId="0" fontId="3" fillId="0" borderId="14" xfId="0" applyFont="1" applyBorder="1"/>
    <xf numFmtId="0" fontId="4" fillId="0" borderId="15" xfId="0" applyFont="1" applyBorder="1"/>
    <xf numFmtId="0" fontId="4" fillId="0" borderId="17" xfId="0" applyFont="1" applyBorder="1"/>
    <xf numFmtId="0" fontId="3" fillId="0" borderId="18" xfId="0" applyFont="1" applyFill="1" applyBorder="1"/>
    <xf numFmtId="0" fontId="3" fillId="0" borderId="20" xfId="0" applyFont="1" applyBorder="1"/>
    <xf numFmtId="0" fontId="0" fillId="0" borderId="14" xfId="0" applyBorder="1" applyAlignment="1">
      <alignment horizontal="left"/>
    </xf>
    <xf numFmtId="0" fontId="4" fillId="0" borderId="15" xfId="0" applyFont="1" applyFill="1" applyBorder="1"/>
    <xf numFmtId="0" fontId="0" fillId="0" borderId="20" xfId="0" applyBorder="1" applyAlignment="1">
      <alignment horizontal="left"/>
    </xf>
    <xf numFmtId="0" fontId="26"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27" fillId="0" borderId="12"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Fill="1" applyBorder="1" applyAlignment="1">
      <alignment horizontal="left" vertical="center" wrapText="1"/>
    </xf>
    <xf numFmtId="0" fontId="26" fillId="0" borderId="13" xfId="0" applyFont="1" applyFill="1" applyBorder="1" applyAlignment="1">
      <alignment horizontal="center"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55">
    <dxf>
      <alignment horizontal="left"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ourier New"/>
        <scheme val="none"/>
      </font>
      <alignment horizontal="right"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Courier New"/>
        <scheme val="none"/>
      </font>
      <numFmt numFmtId="30" formatCode="@"/>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ourier New"/>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ourier New"/>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ourier New"/>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ourier New"/>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ourier New"/>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ourier New"/>
        <scheme val="none"/>
      </font>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FF0000"/>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rgb="FFFF0000"/>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514350</xdr:colOff>
      <xdr:row>68</xdr:row>
      <xdr:rowOff>9525</xdr:rowOff>
    </xdr:to>
    <xdr:pic>
      <xdr:nvPicPr>
        <xdr:cNvPr id="12342" name="Picture 2" descr="A list of 2012 codes for stoke, Amputation of limbs, cardiac, other disabling impairments, brain dysfunction, Arthritis, Pulmonary, Major Multiple Trauma, Neurological conditions, pain syndromes, burns, developmental diabilities, spinal cord (SC) dysfunction, Orthopeaedic conditions, Congenital deformities, and re-conditioning/restorative.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67950" cy="1102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H10" totalsRowShown="0" headerRowDxfId="54" headerRowBorderDxfId="53" tableBorderDxfId="52" totalsRowBorderDxfId="51">
  <autoFilter ref="A3:H10"/>
  <tableColumns count="8">
    <tableColumn id="1" name="Item_x000a_No." dataDxfId="50" totalsRowDxfId="49">
      <calculatedColumnFormula>A3+1</calculatedColumnFormula>
    </tableColumn>
    <tableColumn id="2" name="Data item" dataDxfId="48" totalsRowDxfId="47"/>
    <tableColumn id="3" name="Position" dataDxfId="46" totalsRowDxfId="45"/>
    <tableColumn id="4" name="Type &amp; size" dataDxfId="44" totalsRowDxfId="43"/>
    <tableColumn id="5" name="No. of fields" dataDxfId="42" totalsRowDxfId="41"/>
    <tableColumn id="6" name="Valid values / Notes" dataDxfId="40" totalsRowDxfId="39"/>
    <tableColumn id="7" name="Edit Rules" dataDxfId="38" totalsRowDxfId="37"/>
    <tableColumn id="8" name="Error_x000a_Code" dataDxfId="36" totalsRowDxfId="35"/>
  </tableColumns>
  <tableStyleInfo name="TableStyleMedium9" showFirstColumn="0" showLastColumn="0" showRowStripes="1" showColumnStripes="0"/>
  <extLst>
    <ext xmlns:x14="http://schemas.microsoft.com/office/spreadsheetml/2009/9/main" uri="{504A1905-F514-4f6f-8877-14C23A59335A}">
      <x14:table altTextSummary="A list item numbers, data. positioning, type, size, field number, valid values, edit rules and codes for Activity Based Funding (ABF) Admitted Subacute Care Data Specifications and edits for September and December quarter for 2013 and March and June quarter 2014.  "/>
    </ext>
  </extLst>
</table>
</file>

<file path=xl/tables/table2.xml><?xml version="1.0" encoding="utf-8"?>
<table xmlns="http://schemas.openxmlformats.org/spreadsheetml/2006/main" id="2" name="Table2" displayName="Table2" ref="A3:H11" totalsRowShown="0" headerRowDxfId="34" headerRowBorderDxfId="33" tableBorderDxfId="32" totalsRowBorderDxfId="31">
  <autoFilter ref="A3:H11"/>
  <tableColumns count="8">
    <tableColumn id="1" name="Item_x000a_No." dataDxfId="30"/>
    <tableColumn id="2" name="Data item" dataDxfId="29"/>
    <tableColumn id="3" name="Position" dataDxfId="28"/>
    <tableColumn id="4" name="Type &amp; size" dataDxfId="27"/>
    <tableColumn id="5" name="No. of field" dataDxfId="26"/>
    <tableColumn id="6" name="Valid values / Notes" dataDxfId="25"/>
    <tableColumn id="7" name="Edit Rules" dataDxfId="24"/>
    <tableColumn id="8" name="Error_x000a_Code" dataDxfId="23"/>
  </tableColumns>
  <tableStyleInfo name="TableStyleMedium9" showFirstColumn="0" showLastColumn="0" showRowStripes="1" showColumnStripes="0"/>
  <extLst>
    <ext xmlns:x14="http://schemas.microsoft.com/office/spreadsheetml/2009/9/main" uri="{504A1905-F514-4f6f-8877-14C23A59335A}">
      <x14:table altTextSummary="A list item numbers, data. positioning, type, size, field number, valid values, edit rules and codes for palliative care data specifications for the September and December quarter 2013 and the March and June quarter 2014,.   "/>
    </ext>
  </extLst>
</table>
</file>

<file path=xl/tables/table3.xml><?xml version="1.0" encoding="utf-8"?>
<table xmlns="http://schemas.openxmlformats.org/spreadsheetml/2006/main" id="3" name="Table3" displayName="Table3" ref="A2:H9" totalsRowShown="0" headerRowDxfId="22" headerRowBorderDxfId="21" tableBorderDxfId="20" totalsRowBorderDxfId="19">
  <autoFilter ref="A2:H9"/>
  <tableColumns count="8">
    <tableColumn id="1" name="Admitted Patient Care NMDS Items" dataDxfId="18"/>
    <tableColumn id="2" name="AN-SNAP class " dataDxfId="17"/>
    <tableColumn id="3" name="Assessment only indicator_x000a_" dataDxfId="16"/>
    <tableColumn id="4" name="Impairment type_x000a_" dataDxfId="15"/>
    <tableColumn id="5" name="Type of maintenance care_x000a_" dataDxfId="14"/>
    <tableColumn id="6" name="Clinical assessment tool array_x000a_" dataDxfId="13"/>
    <tableColumn id="7" name="Clinical assessment score array_x000a_" dataDxfId="12"/>
    <tableColumn id="8" name="Palliative care linking key" dataDxfId="11"/>
  </tableColumns>
  <tableStyleInfo name="TableStyleMedium9" showFirstColumn="0" showLastColumn="0" showRowStripes="1" showColumnStripes="0"/>
  <extLst>
    <ext xmlns:x14="http://schemas.microsoft.com/office/spreadsheetml/2009/9/main" uri="{504A1905-F514-4f6f-8877-14C23A59335A}">
      <x14:table altTextSummary="A list of Activity Based Funding (ABF) admitted subacute care DRS Data templates."/>
    </ext>
  </extLst>
</table>
</file>

<file path=xl/tables/table4.xml><?xml version="1.0" encoding="utf-8"?>
<table xmlns="http://schemas.openxmlformats.org/spreadsheetml/2006/main" id="4" name="Table4" displayName="Table4" ref="A9:B17" totalsRowShown="0" headerRowDxfId="10" headerRowBorderDxfId="9" tableBorderDxfId="8" totalsRowBorderDxfId="7">
  <autoFilter ref="A9:B17"/>
  <tableColumns count="2">
    <tableColumn id="1" name="State/Territory" dataDxfId="6"/>
    <tableColumn id="2" name="Value" dataDxfId="5"/>
  </tableColumns>
  <tableStyleInfo name="TableStyleMedium9" showFirstColumn="0" showLastColumn="0" showRowStripes="1" showColumnStripes="0"/>
  <extLst>
    <ext xmlns:x14="http://schemas.microsoft.com/office/spreadsheetml/2009/9/main" uri="{504A1905-F514-4f6f-8877-14C23A59335A}">
      <x14:table altTextSummary="A list of jurisdictions and their acroymns."/>
    </ext>
  </extLst>
</table>
</file>

<file path=xl/tables/table5.xml><?xml version="1.0" encoding="utf-8"?>
<table xmlns="http://schemas.openxmlformats.org/spreadsheetml/2006/main" id="5" name="Table5" displayName="Table5" ref="A20:B24" totalsRowShown="0" headerRowBorderDxfId="4" tableBorderDxfId="3" totalsRowBorderDxfId="2">
  <autoFilter ref="A20:B24"/>
  <tableColumns count="2">
    <tableColumn id="1" name="Year and Quarter" dataDxfId="1"/>
    <tableColumn id="2" name="Value" dataDxfId="0">
      <calculatedColumnFormula>B20+1</calculatedColumnFormula>
    </tableColumn>
  </tableColumns>
  <tableStyleInfo name="TableStyleMedium9" showFirstColumn="0" showLastColumn="0" showRowStripes="1" showColumnStripes="0"/>
  <extLst>
    <ext xmlns:x14="http://schemas.microsoft.com/office/spreadsheetml/2009/9/main" uri="{504A1905-F514-4f6f-8877-14C23A59335A}">
      <x14:table altTextSummary="A list of years and quarters with their valu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20"/>
  <sheetViews>
    <sheetView tabSelected="1" zoomScale="75" zoomScaleNormal="85" workbookViewId="0">
      <selection activeCell="F4" sqref="F4"/>
    </sheetView>
  </sheetViews>
  <sheetFormatPr defaultRowHeight="12.75" x14ac:dyDescent="0.2"/>
  <cols>
    <col min="1" max="1" width="6" style="2" bestFit="1" customWidth="1"/>
    <col min="2" max="2" width="20.140625" style="2" bestFit="1" customWidth="1"/>
    <col min="3" max="3" width="11.85546875" style="6" customWidth="1"/>
    <col min="4" max="4" width="15.28515625" style="6" customWidth="1"/>
    <col min="5" max="5" width="15.85546875" style="2" customWidth="1"/>
    <col min="6" max="6" width="79.42578125" style="2" bestFit="1" customWidth="1"/>
    <col min="7" max="7" width="61.85546875" style="6" bestFit="1" customWidth="1"/>
    <col min="8" max="8" width="7.5703125" style="2" customWidth="1"/>
    <col min="9" max="10" width="8.28515625" style="2" hidden="1" customWidth="1"/>
    <col min="11" max="11" width="10.5703125" style="2" hidden="1" customWidth="1"/>
    <col min="12" max="12" width="27.5703125" style="19" customWidth="1"/>
    <col min="13" max="16384" width="9.140625" style="2"/>
  </cols>
  <sheetData>
    <row r="1" spans="1:12" ht="15.75" x14ac:dyDescent="0.2">
      <c r="A1" s="63" t="s">
        <v>49</v>
      </c>
      <c r="B1" s="64"/>
      <c r="C1" s="64"/>
      <c r="D1" s="64"/>
      <c r="E1" s="64"/>
      <c r="F1" s="64"/>
      <c r="G1" s="64"/>
      <c r="H1" s="64"/>
    </row>
    <row r="2" spans="1:12" ht="172.5" customHeight="1" x14ac:dyDescent="0.2">
      <c r="A2" s="65" t="s">
        <v>50</v>
      </c>
      <c r="B2" s="65"/>
      <c r="C2" s="66"/>
      <c r="D2" s="66"/>
      <c r="E2" s="66"/>
      <c r="F2" s="66"/>
      <c r="G2" s="66"/>
      <c r="H2" s="66"/>
      <c r="I2" s="66"/>
    </row>
    <row r="3" spans="1:12" ht="25.5" x14ac:dyDescent="0.2">
      <c r="A3" s="35" t="s">
        <v>12</v>
      </c>
      <c r="B3" s="36" t="s">
        <v>1</v>
      </c>
      <c r="C3" s="36" t="s">
        <v>2</v>
      </c>
      <c r="D3" s="36" t="s">
        <v>3</v>
      </c>
      <c r="E3" s="36" t="s">
        <v>11</v>
      </c>
      <c r="F3" s="36" t="s">
        <v>4</v>
      </c>
      <c r="G3" s="36" t="s">
        <v>5</v>
      </c>
      <c r="H3" s="37" t="s">
        <v>6</v>
      </c>
      <c r="I3" s="19" t="s">
        <v>40</v>
      </c>
      <c r="J3" s="19" t="s">
        <v>41</v>
      </c>
      <c r="K3" s="19" t="s">
        <v>70</v>
      </c>
    </row>
    <row r="4" spans="1:12" ht="253.5" customHeight="1" x14ac:dyDescent="0.2">
      <c r="A4" s="33">
        <v>47</v>
      </c>
      <c r="B4" s="3" t="s">
        <v>79</v>
      </c>
      <c r="C4" s="4" t="s">
        <v>99</v>
      </c>
      <c r="D4" s="4" t="s">
        <v>7</v>
      </c>
      <c r="E4" s="4">
        <v>1</v>
      </c>
      <c r="F4" s="3" t="s">
        <v>51</v>
      </c>
      <c r="G4" s="1" t="s">
        <v>80</v>
      </c>
      <c r="H4" s="34" t="s">
        <v>142</v>
      </c>
      <c r="I4" s="2">
        <f>1434</f>
        <v>1434</v>
      </c>
      <c r="J4" s="2">
        <f>I4+4*E4-1</f>
        <v>1437</v>
      </c>
      <c r="K4" s="2" t="str">
        <f>IF(I4=J4,I4,I4&amp;"-"&amp;J4)</f>
        <v>1434-1437</v>
      </c>
    </row>
    <row r="5" spans="1:12" ht="94.5" customHeight="1" x14ac:dyDescent="0.2">
      <c r="A5" s="33">
        <f t="shared" ref="A5:A10" si="0">A4+1</f>
        <v>48</v>
      </c>
      <c r="B5" s="3" t="s">
        <v>13</v>
      </c>
      <c r="C5" s="4">
        <v>1473</v>
      </c>
      <c r="D5" s="4" t="s">
        <v>0</v>
      </c>
      <c r="E5" s="4">
        <v>1</v>
      </c>
      <c r="F5" s="3" t="s">
        <v>42</v>
      </c>
      <c r="G5" s="1" t="s">
        <v>81</v>
      </c>
      <c r="H5" s="34" t="s">
        <v>136</v>
      </c>
      <c r="I5" s="2" t="e">
        <f>#REF!+1</f>
        <v>#REF!</v>
      </c>
      <c r="J5" s="2" t="e">
        <f>I5+1*E5-1</f>
        <v>#REF!</v>
      </c>
      <c r="K5" s="2" t="e">
        <f t="shared" ref="K5:K10" si="1">IF(I5=J5,I5,I5&amp;"-"&amp;J5)</f>
        <v>#REF!</v>
      </c>
    </row>
    <row r="6" spans="1:12" ht="120" customHeight="1" x14ac:dyDescent="0.2">
      <c r="A6" s="33">
        <f t="shared" si="0"/>
        <v>49</v>
      </c>
      <c r="B6" s="3" t="s">
        <v>82</v>
      </c>
      <c r="C6" s="4" t="s">
        <v>100</v>
      </c>
      <c r="D6" s="4" t="s">
        <v>14</v>
      </c>
      <c r="E6" s="4">
        <v>1</v>
      </c>
      <c r="F6" s="3" t="s">
        <v>83</v>
      </c>
      <c r="G6" s="1" t="s">
        <v>84</v>
      </c>
      <c r="H6" s="34" t="s">
        <v>137</v>
      </c>
      <c r="I6" s="2" t="e">
        <f>J5+1</f>
        <v>#REF!</v>
      </c>
      <c r="J6" s="2" t="e">
        <f>I6+7*E6-1</f>
        <v>#REF!</v>
      </c>
      <c r="K6" s="2" t="e">
        <f t="shared" si="1"/>
        <v>#REF!</v>
      </c>
    </row>
    <row r="7" spans="1:12" ht="140.25" customHeight="1" x14ac:dyDescent="0.2">
      <c r="A7" s="33">
        <f t="shared" si="0"/>
        <v>50</v>
      </c>
      <c r="B7" s="3" t="s">
        <v>85</v>
      </c>
      <c r="C7" s="4" t="s">
        <v>101</v>
      </c>
      <c r="D7" s="4" t="s">
        <v>52</v>
      </c>
      <c r="E7" s="4">
        <v>1</v>
      </c>
      <c r="F7" s="3" t="s">
        <v>141</v>
      </c>
      <c r="G7" s="1" t="s">
        <v>143</v>
      </c>
      <c r="H7" s="34" t="s">
        <v>138</v>
      </c>
      <c r="I7" s="2" t="e">
        <f>J6+1</f>
        <v>#REF!</v>
      </c>
      <c r="J7" s="2" t="e">
        <f>I7+1*E7-1</f>
        <v>#REF!</v>
      </c>
      <c r="K7" s="2" t="e">
        <f t="shared" si="1"/>
        <v>#REF!</v>
      </c>
      <c r="L7" s="31"/>
    </row>
    <row r="8" spans="1:12" ht="174" customHeight="1" x14ac:dyDescent="0.2">
      <c r="A8" s="33">
        <f t="shared" si="0"/>
        <v>51</v>
      </c>
      <c r="B8" s="3" t="s">
        <v>86</v>
      </c>
      <c r="C8" s="4" t="s">
        <v>102</v>
      </c>
      <c r="D8" s="4" t="s">
        <v>52</v>
      </c>
      <c r="E8" s="4">
        <v>2</v>
      </c>
      <c r="F8" s="3" t="s">
        <v>69</v>
      </c>
      <c r="G8" s="32" t="s">
        <v>145</v>
      </c>
      <c r="H8" s="34" t="s">
        <v>144</v>
      </c>
      <c r="I8" s="2" t="e">
        <f>J7+1</f>
        <v>#REF!</v>
      </c>
      <c r="J8" s="2" t="e">
        <f>I8+6*E8-1</f>
        <v>#REF!</v>
      </c>
      <c r="K8" s="2" t="e">
        <f t="shared" si="1"/>
        <v>#REF!</v>
      </c>
      <c r="L8" s="31"/>
    </row>
    <row r="9" spans="1:12" ht="347.25" customHeight="1" x14ac:dyDescent="0.2">
      <c r="A9" s="33">
        <f t="shared" si="0"/>
        <v>52</v>
      </c>
      <c r="B9" s="3" t="s">
        <v>87</v>
      </c>
      <c r="C9" s="4" t="s">
        <v>103</v>
      </c>
      <c r="D9" s="4" t="s">
        <v>8</v>
      </c>
      <c r="E9" s="4">
        <v>2</v>
      </c>
      <c r="F9" s="3" t="s">
        <v>33</v>
      </c>
      <c r="G9" s="1" t="s">
        <v>88</v>
      </c>
      <c r="H9" s="34" t="s">
        <v>139</v>
      </c>
      <c r="I9" s="2" t="e">
        <f>J8+1</f>
        <v>#REF!</v>
      </c>
      <c r="J9" s="2" t="e">
        <f>I9+2*E9-1</f>
        <v>#REF!</v>
      </c>
      <c r="K9" s="2" t="e">
        <f t="shared" si="1"/>
        <v>#REF!</v>
      </c>
    </row>
    <row r="10" spans="1:12" ht="90" customHeight="1" x14ac:dyDescent="0.2">
      <c r="A10" s="38">
        <f t="shared" si="0"/>
        <v>53</v>
      </c>
      <c r="B10" s="39" t="s">
        <v>9</v>
      </c>
      <c r="C10" s="40" t="s">
        <v>104</v>
      </c>
      <c r="D10" s="40" t="s">
        <v>10</v>
      </c>
      <c r="E10" s="40">
        <v>1</v>
      </c>
      <c r="F10" s="39" t="s">
        <v>89</v>
      </c>
      <c r="G10" s="41" t="s">
        <v>90</v>
      </c>
      <c r="H10" s="42" t="s">
        <v>140</v>
      </c>
      <c r="I10" s="2" t="e">
        <f>J9+1</f>
        <v>#REF!</v>
      </c>
      <c r="J10" s="2" t="e">
        <f>I10+50*E10-1</f>
        <v>#REF!</v>
      </c>
      <c r="K10" s="2" t="e">
        <f t="shared" si="1"/>
        <v>#REF!</v>
      </c>
    </row>
    <row r="11" spans="1:12" x14ac:dyDescent="0.2">
      <c r="A11" s="7"/>
      <c r="B11" s="8"/>
      <c r="C11" s="20"/>
      <c r="D11" s="20"/>
      <c r="E11" s="8"/>
      <c r="F11" s="9"/>
      <c r="G11" s="7"/>
    </row>
    <row r="12" spans="1:12" x14ac:dyDescent="0.2">
      <c r="G12" s="2"/>
    </row>
    <row r="20" spans="5:5" x14ac:dyDescent="0.2">
      <c r="E20" s="5"/>
    </row>
  </sheetData>
  <customSheetViews>
    <customSheetView guid="{1AEE66FC-080B-4E35-9D5D-D7579EC07E0C}" scale="85" showPageBreaks="1" showRuler="0">
      <selection activeCell="G44" sqref="G44"/>
      <rowBreaks count="10" manualBreakCount="10">
        <brk id="7" max="16383" man="1"/>
        <brk id="10" max="16383" man="1"/>
        <brk id="14" max="16383" man="1"/>
        <brk id="18" max="16383" man="1"/>
        <brk id="24" max="16383" man="1"/>
        <brk id="26" max="16383" man="1"/>
        <brk id="30" max="16383" man="1"/>
        <brk id="32" max="16383" man="1"/>
        <brk id="42" max="16383" man="1"/>
        <brk id="56" max="16383" man="1"/>
      </rowBreaks>
      <pageMargins left="0.39370078740157483" right="0.21" top="0.44" bottom="0.33" header="0.27559055118110237" footer="0.17"/>
      <pageSetup paperSize="9" scale="90" orientation="landscape" r:id="rId1"/>
      <headerFooter alignWithMargins="0">
        <oddFooter>&amp;R&amp;8Page &amp;P of &amp;N</oddFooter>
      </headerFooter>
    </customSheetView>
    <customSheetView guid="{43167FE7-DFD2-4086-8341-C1253F1D95AE}" scale="85" showPageBreaks="1" showRuler="0" topLeftCell="A34">
      <selection activeCell="D50" sqref="D50"/>
      <rowBreaks count="11" manualBreakCount="11">
        <brk id="7" max="16383" man="1"/>
        <brk id="10" max="16383" man="1"/>
        <brk id="14" max="16383" man="1"/>
        <brk id="18" max="16383" man="1"/>
        <brk id="24" max="16383" man="1"/>
        <brk id="26" max="16383" man="1"/>
        <brk id="30" max="16383" man="1"/>
        <brk id="32" max="16383" man="1"/>
        <brk id="42" max="16383" man="1"/>
        <brk id="55" max="16383" man="1"/>
        <brk id="56" max="16383" man="1"/>
      </rowBreaks>
      <pageMargins left="0.39370078740157483" right="0.21" top="0.44" bottom="0.33" header="0.27559055118110237" footer="0.17"/>
      <pageSetup paperSize="9" scale="90" orientation="landscape" r:id="rId2"/>
      <headerFooter alignWithMargins="0">
        <oddFooter>&amp;R&amp;8Page &amp;P of &amp;N</oddFooter>
      </headerFooter>
    </customSheetView>
    <customSheetView guid="{ADAF04AA-9265-42E2-ADC9-5D9A642B7937}" scale="85" showRuler="0" topLeftCell="A19">
      <selection activeCell="G9" sqref="G9"/>
      <rowBreaks count="6" manualBreakCount="6">
        <brk id="7" max="16383" man="1"/>
        <brk id="10" max="16383" man="1"/>
        <brk id="14" max="16383" man="1"/>
        <brk id="18" max="16383" man="1"/>
        <brk id="24" max="16383" man="1"/>
        <brk id="26" max="16383" man="1"/>
      </rowBreaks>
      <pageMargins left="0.39370078740157483" right="0.21" top="0.44" bottom="0.33" header="0.27559055118110237" footer="0.17"/>
      <pageSetup paperSize="9" scale="90" orientation="landscape" r:id="rId3"/>
      <headerFooter alignWithMargins="0">
        <oddFooter>&amp;R&amp;8Page &amp;P of &amp;N</oddFooter>
      </headerFooter>
    </customSheetView>
  </customSheetViews>
  <mergeCells count="2">
    <mergeCell ref="A1:H1"/>
    <mergeCell ref="A2:I2"/>
  </mergeCells>
  <phoneticPr fontId="2" type="noConversion"/>
  <pageMargins left="0.15748031496062992" right="0.19685039370078741" top="0.47244094488188981" bottom="0.39370078740157483" header="0.31496062992125984" footer="0.15748031496062992"/>
  <pageSetup paperSize="9" scale="72" fitToHeight="3" orientation="landscape" r:id="rId4"/>
  <headerFooter alignWithMargins="0">
    <oddFooter>&amp;R&amp;8Page &amp;P of &amp;N</oddFooter>
  </headerFooter>
  <rowBreaks count="1" manualBreakCount="1">
    <brk id="25" max="16383" man="1"/>
  </rowBreaks>
  <legacyDrawing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1"/>
  <sheetViews>
    <sheetView zoomScale="75" zoomScaleNormal="75" workbookViewId="0">
      <selection activeCell="A2" sqref="A2:H2"/>
    </sheetView>
  </sheetViews>
  <sheetFormatPr defaultRowHeight="12.75" x14ac:dyDescent="0.2"/>
  <cols>
    <col min="1" max="1" width="6" style="2" bestFit="1" customWidth="1"/>
    <col min="2" max="2" width="24.140625" style="2" bestFit="1" customWidth="1"/>
    <col min="3" max="3" width="11.85546875" style="24" customWidth="1"/>
    <col min="4" max="4" width="15.28515625" style="2" customWidth="1"/>
    <col min="5" max="5" width="14.7109375" style="2" customWidth="1"/>
    <col min="6" max="6" width="52.140625" style="2" bestFit="1" customWidth="1"/>
    <col min="7" max="7" width="54.85546875" style="2" customWidth="1"/>
    <col min="8" max="8" width="7.5703125" style="2" bestFit="1" customWidth="1"/>
    <col min="9" max="10" width="8.28515625" style="2" hidden="1" customWidth="1"/>
    <col min="11" max="11" width="9.7109375" style="2" hidden="1" customWidth="1"/>
    <col min="12" max="16384" width="9.140625" style="2"/>
  </cols>
  <sheetData>
    <row r="1" spans="1:11" ht="15.75" x14ac:dyDescent="0.2">
      <c r="A1" s="68" t="s">
        <v>53</v>
      </c>
      <c r="B1" s="68"/>
      <c r="C1" s="68"/>
      <c r="D1" s="68"/>
      <c r="E1" s="68"/>
      <c r="F1" s="68"/>
      <c r="G1" s="68"/>
      <c r="H1" s="68"/>
    </row>
    <row r="2" spans="1:11" ht="56.25" customHeight="1" x14ac:dyDescent="0.2">
      <c r="A2" s="67" t="s">
        <v>60</v>
      </c>
      <c r="B2" s="67"/>
      <c r="C2" s="67"/>
      <c r="D2" s="67"/>
      <c r="E2" s="67"/>
      <c r="F2" s="67"/>
      <c r="G2" s="67"/>
      <c r="H2" s="67"/>
    </row>
    <row r="3" spans="1:11" ht="25.5" x14ac:dyDescent="0.2">
      <c r="A3" s="35" t="s">
        <v>12</v>
      </c>
      <c r="B3" s="36" t="s">
        <v>1</v>
      </c>
      <c r="C3" s="45" t="s">
        <v>2</v>
      </c>
      <c r="D3" s="36" t="s">
        <v>3</v>
      </c>
      <c r="E3" s="36" t="s">
        <v>26</v>
      </c>
      <c r="F3" s="36" t="s">
        <v>4</v>
      </c>
      <c r="G3" s="36" t="s">
        <v>5</v>
      </c>
      <c r="H3" s="37" t="s">
        <v>6</v>
      </c>
      <c r="I3" s="19" t="s">
        <v>40</v>
      </c>
      <c r="J3" s="19" t="s">
        <v>41</v>
      </c>
      <c r="K3" s="21" t="s">
        <v>70</v>
      </c>
    </row>
    <row r="4" spans="1:11" ht="63.75" x14ac:dyDescent="0.2">
      <c r="A4" s="33">
        <v>1</v>
      </c>
      <c r="B4" s="3" t="s">
        <v>27</v>
      </c>
      <c r="C4" s="23" t="s">
        <v>71</v>
      </c>
      <c r="D4" s="4" t="s">
        <v>28</v>
      </c>
      <c r="E4" s="4">
        <v>1</v>
      </c>
      <c r="F4" s="3" t="s">
        <v>34</v>
      </c>
      <c r="G4" s="1" t="s">
        <v>54</v>
      </c>
      <c r="H4" s="43" t="s">
        <v>46</v>
      </c>
      <c r="I4" s="2">
        <v>1</v>
      </c>
      <c r="J4" s="2">
        <f>I4+8*E4-1</f>
        <v>8</v>
      </c>
      <c r="K4" s="6" t="str">
        <f>IF(I4=J4,I4,I4&amp;"-"&amp;J4)</f>
        <v>1-8</v>
      </c>
    </row>
    <row r="5" spans="1:11" ht="63.75" x14ac:dyDescent="0.2">
      <c r="A5" s="33">
        <v>2</v>
      </c>
      <c r="B5" s="3" t="s">
        <v>29</v>
      </c>
      <c r="C5" s="23" t="s">
        <v>72</v>
      </c>
      <c r="D5" s="4" t="s">
        <v>28</v>
      </c>
      <c r="E5" s="4">
        <v>1</v>
      </c>
      <c r="F5" s="3" t="s">
        <v>35</v>
      </c>
      <c r="G5" s="1" t="s">
        <v>55</v>
      </c>
      <c r="H5" s="43" t="s">
        <v>47</v>
      </c>
      <c r="I5" s="2">
        <f>J4+1</f>
        <v>9</v>
      </c>
      <c r="J5" s="2">
        <f>I5+8*E5-1</f>
        <v>16</v>
      </c>
      <c r="K5" s="6" t="str">
        <f>IF(I5=J5,I5,I5&amp;"-"&amp;J5)</f>
        <v>9-16</v>
      </c>
    </row>
    <row r="6" spans="1:11" ht="99" customHeight="1" x14ac:dyDescent="0.2">
      <c r="A6" s="33">
        <v>3</v>
      </c>
      <c r="B6" s="3" t="s">
        <v>30</v>
      </c>
      <c r="C6" s="23" t="s">
        <v>73</v>
      </c>
      <c r="D6" s="4" t="s">
        <v>48</v>
      </c>
      <c r="E6" s="4">
        <v>1</v>
      </c>
      <c r="F6" s="3" t="s">
        <v>36</v>
      </c>
      <c r="G6" s="1" t="s">
        <v>97</v>
      </c>
      <c r="H6" s="43" t="s">
        <v>43</v>
      </c>
      <c r="I6" s="2">
        <f t="shared" ref="I6:I11" si="0">J5+1</f>
        <v>17</v>
      </c>
      <c r="J6" s="2">
        <f>I6+1*E6-1</f>
        <v>17</v>
      </c>
      <c r="K6" s="6">
        <f t="shared" ref="K6:K11" si="1">IF(I6=J6,I6,I6&amp;"-"&amp;J6)</f>
        <v>17</v>
      </c>
    </row>
    <row r="7" spans="1:11" ht="107.25" customHeight="1" x14ac:dyDescent="0.2">
      <c r="A7" s="33">
        <v>4</v>
      </c>
      <c r="B7" s="3" t="s">
        <v>91</v>
      </c>
      <c r="C7" s="23" t="s">
        <v>74</v>
      </c>
      <c r="D7" s="4" t="s">
        <v>52</v>
      </c>
      <c r="E7" s="4">
        <v>1</v>
      </c>
      <c r="F7" s="3" t="s">
        <v>92</v>
      </c>
      <c r="G7" s="1" t="s">
        <v>93</v>
      </c>
      <c r="H7" s="44" t="s">
        <v>146</v>
      </c>
      <c r="I7" s="2">
        <f t="shared" si="0"/>
        <v>18</v>
      </c>
      <c r="J7" s="2">
        <f>I7+6*E7-1</f>
        <v>23</v>
      </c>
      <c r="K7" s="6" t="str">
        <f t="shared" si="1"/>
        <v>18-23</v>
      </c>
    </row>
    <row r="8" spans="1:11" ht="127.5" x14ac:dyDescent="0.2">
      <c r="A8" s="33">
        <v>5</v>
      </c>
      <c r="B8" s="16" t="s">
        <v>94</v>
      </c>
      <c r="C8" s="23" t="s">
        <v>75</v>
      </c>
      <c r="D8" s="4" t="s">
        <v>8</v>
      </c>
      <c r="E8" s="4">
        <v>1</v>
      </c>
      <c r="F8" s="3" t="s">
        <v>56</v>
      </c>
      <c r="G8" s="1" t="s">
        <v>95</v>
      </c>
      <c r="H8" s="43" t="s">
        <v>44</v>
      </c>
      <c r="I8" s="2">
        <f t="shared" si="0"/>
        <v>24</v>
      </c>
      <c r="J8" s="2">
        <f>I8+2*E8-1</f>
        <v>25</v>
      </c>
      <c r="K8" s="6" t="str">
        <f t="shared" si="1"/>
        <v>24-25</v>
      </c>
    </row>
    <row r="9" spans="1:11" ht="127.5" x14ac:dyDescent="0.2">
      <c r="A9" s="33">
        <v>6</v>
      </c>
      <c r="B9" s="16" t="s">
        <v>94</v>
      </c>
      <c r="C9" s="23" t="s">
        <v>76</v>
      </c>
      <c r="D9" s="4" t="s">
        <v>8</v>
      </c>
      <c r="E9" s="4">
        <v>1</v>
      </c>
      <c r="F9" s="3" t="s">
        <v>57</v>
      </c>
      <c r="G9" s="1" t="s">
        <v>96</v>
      </c>
      <c r="H9" s="43" t="s">
        <v>45</v>
      </c>
      <c r="I9" s="2">
        <f t="shared" si="0"/>
        <v>26</v>
      </c>
      <c r="J9" s="2">
        <f>I9+2*E9-1</f>
        <v>27</v>
      </c>
      <c r="K9" s="6" t="str">
        <f t="shared" si="1"/>
        <v>26-27</v>
      </c>
    </row>
    <row r="10" spans="1:11" ht="127.5" x14ac:dyDescent="0.2">
      <c r="A10" s="33">
        <v>7</v>
      </c>
      <c r="B10" s="3" t="s">
        <v>79</v>
      </c>
      <c r="C10" s="23" t="s">
        <v>77</v>
      </c>
      <c r="D10" s="3" t="s">
        <v>7</v>
      </c>
      <c r="E10" s="4">
        <v>1</v>
      </c>
      <c r="F10" s="3" t="s">
        <v>58</v>
      </c>
      <c r="G10" s="1" t="s">
        <v>98</v>
      </c>
      <c r="H10" s="43" t="s">
        <v>59</v>
      </c>
      <c r="I10" s="2">
        <f t="shared" si="0"/>
        <v>28</v>
      </c>
      <c r="J10" s="2">
        <f>I10+4*E10-1</f>
        <v>31</v>
      </c>
      <c r="K10" s="6" t="str">
        <f t="shared" si="1"/>
        <v>28-31</v>
      </c>
    </row>
    <row r="11" spans="1:11" ht="51" x14ac:dyDescent="0.2">
      <c r="A11" s="38">
        <v>8</v>
      </c>
      <c r="B11" s="39" t="s">
        <v>9</v>
      </c>
      <c r="C11" s="46" t="s">
        <v>78</v>
      </c>
      <c r="D11" s="40" t="s">
        <v>10</v>
      </c>
      <c r="E11" s="40">
        <v>1</v>
      </c>
      <c r="F11" s="39" t="s">
        <v>31</v>
      </c>
      <c r="G11" s="41" t="s">
        <v>32</v>
      </c>
      <c r="H11" s="47" t="s">
        <v>147</v>
      </c>
      <c r="I11" s="2">
        <f t="shared" si="0"/>
        <v>32</v>
      </c>
      <c r="J11" s="2">
        <f>I11+50*E11-1</f>
        <v>81</v>
      </c>
      <c r="K11" s="6" t="str">
        <f t="shared" si="1"/>
        <v>32-81</v>
      </c>
    </row>
  </sheetData>
  <mergeCells count="2">
    <mergeCell ref="A2:H2"/>
    <mergeCell ref="A1:H1"/>
  </mergeCells>
  <phoneticPr fontId="2" type="noConversion"/>
  <pageMargins left="0.70866141732283472" right="0.15748031496062992" top="0.74803149606299213" bottom="0.74803149606299213" header="0.35433070866141736" footer="0.31496062992125984"/>
  <pageSetup paperSize="9" scale="81" fitToHeight="3"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9"/>
  <sheetViews>
    <sheetView zoomScale="75" workbookViewId="0">
      <selection activeCell="H7" sqref="H7"/>
    </sheetView>
  </sheetViews>
  <sheetFormatPr defaultColWidth="45" defaultRowHeight="12.75" x14ac:dyDescent="0.2"/>
  <cols>
    <col min="1" max="1" width="39.28515625" customWidth="1"/>
    <col min="2" max="2" width="20.140625" customWidth="1"/>
    <col min="3" max="3" width="12.42578125" customWidth="1"/>
    <col min="4" max="4" width="13.140625" customWidth="1"/>
    <col min="5" max="5" width="14.7109375" customWidth="1"/>
    <col min="6" max="6" width="23.85546875" style="25" customWidth="1"/>
    <col min="7" max="7" width="19.42578125" customWidth="1"/>
    <col min="8" max="8" width="29.85546875" customWidth="1"/>
    <col min="9" max="9" width="16.42578125" customWidth="1"/>
  </cols>
  <sheetData>
    <row r="1" spans="1:8" ht="26.25" x14ac:dyDescent="0.4">
      <c r="A1" s="10" t="s">
        <v>68</v>
      </c>
    </row>
    <row r="2" spans="1:8" ht="51" x14ac:dyDescent="0.2">
      <c r="A2" s="51" t="s">
        <v>15</v>
      </c>
      <c r="B2" s="52" t="s">
        <v>61</v>
      </c>
      <c r="C2" s="52" t="s">
        <v>62</v>
      </c>
      <c r="D2" s="52" t="s">
        <v>63</v>
      </c>
      <c r="E2" s="52" t="s">
        <v>64</v>
      </c>
      <c r="F2" s="52" t="s">
        <v>65</v>
      </c>
      <c r="G2" s="52" t="s">
        <v>66</v>
      </c>
      <c r="H2" s="53" t="s">
        <v>9</v>
      </c>
    </row>
    <row r="3" spans="1:8" ht="13.5" x14ac:dyDescent="0.25">
      <c r="A3" s="48" t="s">
        <v>17</v>
      </c>
      <c r="B3" s="12">
        <v>2206</v>
      </c>
      <c r="C3" s="12">
        <v>2</v>
      </c>
      <c r="D3" s="15" t="s">
        <v>18</v>
      </c>
      <c r="E3" s="12">
        <v>9</v>
      </c>
      <c r="F3" s="22">
        <v>1112</v>
      </c>
      <c r="G3" s="18">
        <v>4719</v>
      </c>
      <c r="H3" s="50" t="s">
        <v>16</v>
      </c>
    </row>
    <row r="4" spans="1:8" ht="13.5" x14ac:dyDescent="0.25">
      <c r="A4" s="49" t="s">
        <v>19</v>
      </c>
      <c r="B4" s="14">
        <v>2402</v>
      </c>
      <c r="C4" s="14">
        <v>2</v>
      </c>
      <c r="D4" s="15">
        <v>99.999899999999997</v>
      </c>
      <c r="E4" s="12">
        <v>9</v>
      </c>
      <c r="F4" s="22">
        <v>1112</v>
      </c>
      <c r="G4" s="18" t="s">
        <v>67</v>
      </c>
      <c r="H4" s="50" t="s">
        <v>16</v>
      </c>
    </row>
    <row r="5" spans="1:8" ht="13.5" x14ac:dyDescent="0.25">
      <c r="A5" s="49" t="s">
        <v>20</v>
      </c>
      <c r="B5" s="14">
        <v>2302</v>
      </c>
      <c r="C5" s="14">
        <v>2</v>
      </c>
      <c r="D5" s="13">
        <v>99.999899999999997</v>
      </c>
      <c r="E5" s="12">
        <v>9</v>
      </c>
      <c r="F5" s="22">
        <v>32</v>
      </c>
      <c r="G5" s="17" t="s">
        <v>37</v>
      </c>
      <c r="H5" s="50" t="s">
        <v>16</v>
      </c>
    </row>
    <row r="6" spans="1:8" ht="13.5" x14ac:dyDescent="0.25">
      <c r="A6" s="49" t="s">
        <v>20</v>
      </c>
      <c r="B6" s="14">
        <v>2304</v>
      </c>
      <c r="C6" s="14">
        <v>2</v>
      </c>
      <c r="D6" s="13">
        <v>99.999899999999997</v>
      </c>
      <c r="E6" s="12">
        <v>9</v>
      </c>
      <c r="F6" s="22">
        <v>323130</v>
      </c>
      <c r="G6" s="17" t="s">
        <v>21</v>
      </c>
      <c r="H6" s="50" t="s">
        <v>16</v>
      </c>
    </row>
    <row r="7" spans="1:8" ht="13.5" x14ac:dyDescent="0.25">
      <c r="A7" s="49" t="s">
        <v>20</v>
      </c>
      <c r="B7" s="14">
        <v>2306</v>
      </c>
      <c r="C7" s="14">
        <v>2</v>
      </c>
      <c r="D7" s="13">
        <v>99.999899999999997</v>
      </c>
      <c r="E7" s="12">
        <v>9</v>
      </c>
      <c r="F7" s="22">
        <v>323130</v>
      </c>
      <c r="G7" s="17" t="s">
        <v>25</v>
      </c>
      <c r="H7" s="50" t="s">
        <v>16</v>
      </c>
    </row>
    <row r="8" spans="1:8" ht="13.5" x14ac:dyDescent="0.25">
      <c r="A8" s="49" t="s">
        <v>22</v>
      </c>
      <c r="B8" s="14">
        <v>9999</v>
      </c>
      <c r="C8" s="14">
        <v>2</v>
      </c>
      <c r="D8" s="13">
        <v>99.999899999999997</v>
      </c>
      <c r="E8" s="12">
        <v>9</v>
      </c>
      <c r="F8" s="22" t="s">
        <v>16</v>
      </c>
      <c r="G8" s="18" t="s">
        <v>39</v>
      </c>
      <c r="H8" s="50" t="s">
        <v>23</v>
      </c>
    </row>
    <row r="9" spans="1:8" ht="13.5" x14ac:dyDescent="0.25">
      <c r="A9" s="49" t="s">
        <v>24</v>
      </c>
      <c r="B9" s="14">
        <v>2506</v>
      </c>
      <c r="C9" s="14">
        <v>2</v>
      </c>
      <c r="D9" s="14">
        <v>99.999899999999997</v>
      </c>
      <c r="E9" s="14">
        <v>3</v>
      </c>
      <c r="F9" s="22">
        <v>20</v>
      </c>
      <c r="G9" s="17" t="s">
        <v>38</v>
      </c>
      <c r="H9" s="50" t="s">
        <v>16</v>
      </c>
    </row>
  </sheetData>
  <phoneticPr fontId="2" type="noConversion"/>
  <pageMargins left="0.44" right="0.36" top="0.75" bottom="0.75" header="0.3" footer="0.3"/>
  <pageSetup paperSize="9" scale="86"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19" workbookViewId="0">
      <selection activeCell="R2" sqref="R2"/>
    </sheetView>
  </sheetViews>
  <sheetFormatPr defaultRowHeight="12.75" x14ac:dyDescent="0.2"/>
  <sheetData/>
  <pageMargins left="0.70866141732283472" right="0.70866141732283472" top="0.74803149606299213" bottom="0.74803149606299213" header="0.31496062992125984" footer="0.31496062992125984"/>
  <pageSetup scale="5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F19" sqref="F19"/>
    </sheetView>
  </sheetViews>
  <sheetFormatPr defaultRowHeight="12.75" x14ac:dyDescent="0.2"/>
  <cols>
    <col min="1" max="2" width="30.7109375" customWidth="1"/>
  </cols>
  <sheetData>
    <row r="1" spans="1:2" x14ac:dyDescent="0.2">
      <c r="A1" s="27" t="s">
        <v>105</v>
      </c>
    </row>
    <row r="3" spans="1:2" x14ac:dyDescent="0.2">
      <c r="A3" s="25" t="s">
        <v>106</v>
      </c>
    </row>
    <row r="4" spans="1:2" x14ac:dyDescent="0.2">
      <c r="A4" s="25" t="s">
        <v>132</v>
      </c>
    </row>
    <row r="5" spans="1:2" x14ac:dyDescent="0.2">
      <c r="A5" s="25"/>
    </row>
    <row r="6" spans="1:2" x14ac:dyDescent="0.2">
      <c r="A6" s="26" t="s">
        <v>133</v>
      </c>
      <c r="B6" s="11" t="s">
        <v>134</v>
      </c>
    </row>
    <row r="8" spans="1:2" x14ac:dyDescent="0.2">
      <c r="A8" s="28" t="s">
        <v>107</v>
      </c>
    </row>
    <row r="9" spans="1:2" x14ac:dyDescent="0.2">
      <c r="A9" s="56" t="s">
        <v>108</v>
      </c>
      <c r="B9" s="57" t="s">
        <v>109</v>
      </c>
    </row>
    <row r="10" spans="1:2" x14ac:dyDescent="0.2">
      <c r="A10" s="54" t="s">
        <v>110</v>
      </c>
      <c r="B10" s="55" t="s">
        <v>111</v>
      </c>
    </row>
    <row r="11" spans="1:2" x14ac:dyDescent="0.2">
      <c r="A11" s="54" t="s">
        <v>112</v>
      </c>
      <c r="B11" s="55" t="s">
        <v>113</v>
      </c>
    </row>
    <row r="12" spans="1:2" x14ac:dyDescent="0.2">
      <c r="A12" s="54" t="s">
        <v>114</v>
      </c>
      <c r="B12" s="55" t="s">
        <v>115</v>
      </c>
    </row>
    <row r="13" spans="1:2" x14ac:dyDescent="0.2">
      <c r="A13" s="54" t="s">
        <v>116</v>
      </c>
      <c r="B13" s="55" t="s">
        <v>117</v>
      </c>
    </row>
    <row r="14" spans="1:2" x14ac:dyDescent="0.2">
      <c r="A14" s="54" t="s">
        <v>118</v>
      </c>
      <c r="B14" s="55" t="s">
        <v>119</v>
      </c>
    </row>
    <row r="15" spans="1:2" x14ac:dyDescent="0.2">
      <c r="A15" s="54" t="s">
        <v>120</v>
      </c>
      <c r="B15" s="55" t="s">
        <v>121</v>
      </c>
    </row>
    <row r="16" spans="1:2" x14ac:dyDescent="0.2">
      <c r="A16" s="54" t="s">
        <v>122</v>
      </c>
      <c r="B16" s="55" t="s">
        <v>123</v>
      </c>
    </row>
    <row r="17" spans="1:2" x14ac:dyDescent="0.2">
      <c r="A17" s="58" t="s">
        <v>124</v>
      </c>
      <c r="B17" s="59" t="s">
        <v>125</v>
      </c>
    </row>
    <row r="18" spans="1:2" x14ac:dyDescent="0.2">
      <c r="A18" s="29"/>
    </row>
    <row r="19" spans="1:2" x14ac:dyDescent="0.2">
      <c r="A19" s="30" t="s">
        <v>126</v>
      </c>
    </row>
    <row r="20" spans="1:2" x14ac:dyDescent="0.2">
      <c r="A20" s="61" t="s">
        <v>127</v>
      </c>
      <c r="B20" s="57" t="s">
        <v>109</v>
      </c>
    </row>
    <row r="21" spans="1:2" x14ac:dyDescent="0.2">
      <c r="A21" s="54" t="s">
        <v>128</v>
      </c>
      <c r="B21" s="60">
        <v>131401</v>
      </c>
    </row>
    <row r="22" spans="1:2" x14ac:dyDescent="0.2">
      <c r="A22" s="54" t="s">
        <v>129</v>
      </c>
      <c r="B22" s="60">
        <f>B21+1</f>
        <v>131402</v>
      </c>
    </row>
    <row r="23" spans="1:2" x14ac:dyDescent="0.2">
      <c r="A23" s="54" t="s">
        <v>130</v>
      </c>
      <c r="B23" s="60">
        <f>B22+1</f>
        <v>131403</v>
      </c>
    </row>
    <row r="24" spans="1:2" x14ac:dyDescent="0.2">
      <c r="A24" s="58" t="s">
        <v>131</v>
      </c>
      <c r="B24" s="62">
        <f>B23+1</f>
        <v>131404</v>
      </c>
    </row>
    <row r="26" spans="1:2" x14ac:dyDescent="0.2">
      <c r="A26" s="25" t="s">
        <v>135</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3" ma:contentTypeDescription="Create a new document." ma:contentTypeScope="" ma:versionID="3af72b4400f62e1bd1dd7baba27232b0">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e0ee63c2c48a729c50492027a45879e2"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Owner"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Owner" ma:index="13"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81bb03b-d2c1-45a4-ae90-4912b956cc97">
      <UserInfo>
        <DisplayName/>
        <AccountId xsi:nil="true"/>
        <AccountType/>
      </UserInfo>
    </Owner>
    <_Flow_SignoffStatus xmlns="081bb03b-d2c1-45a4-ae90-4912b956cc97" xsi:nil="true"/>
  </documentManagement>
</p:properties>
</file>

<file path=customXml/itemProps1.xml><?xml version="1.0" encoding="utf-8"?>
<ds:datastoreItem xmlns:ds="http://schemas.openxmlformats.org/officeDocument/2006/customXml" ds:itemID="{6A2FFC2A-9046-4400-A9B9-7CF1014E467F}"/>
</file>

<file path=customXml/itemProps2.xml><?xml version="1.0" encoding="utf-8"?>
<ds:datastoreItem xmlns:ds="http://schemas.openxmlformats.org/officeDocument/2006/customXml" ds:itemID="{324AEE15-B519-477B-A7CE-674BF50A5C2C}"/>
</file>

<file path=customXml/itemProps3.xml><?xml version="1.0" encoding="utf-8"?>
<ds:datastoreItem xmlns:ds="http://schemas.openxmlformats.org/officeDocument/2006/customXml" ds:itemID="{1F5D5F1D-B06E-41C4-92C2-13AF2EB24F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Subacute &amp; nonacute</vt:lpstr>
      <vt:lpstr>Palliative</vt:lpstr>
      <vt:lpstr>Eg ABF Admitted SAC DRS</vt:lpstr>
      <vt:lpstr>AROC Impairment Codes 2012</vt:lpstr>
      <vt:lpstr>File Naming Convention</vt:lpstr>
      <vt:lpstr>'Subacute &amp; nonacute'!Print_Area</vt:lpstr>
      <vt:lpstr>Palliative!Print_Titles</vt:lpstr>
      <vt:lpstr>'Subacute &amp; nonacute'!Print_Titles</vt:lpstr>
    </vt:vector>
  </TitlesOfParts>
  <Company>AIHW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ABF Subacute Specifications</dc:title>
  <dc:creator>Independent Hospital Pricing Authority</dc:creator>
  <cp:lastModifiedBy>Independent Hospital Pricing Authority</cp:lastModifiedBy>
  <cp:lastPrinted>2013-02-27T03:55:38Z</cp:lastPrinted>
  <dcterms:created xsi:type="dcterms:W3CDTF">2009-08-10T03:34:17Z</dcterms:created>
  <dcterms:modified xsi:type="dcterms:W3CDTF">2014-03-07T04:53:31Z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ies>
</file>